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385" yWindow="45" windowWidth="14430" windowHeight="12465" tabRatio="736"/>
  </bookViews>
  <sheets>
    <sheet name="Exhibit 8" sheetId="12" r:id="rId1"/>
    <sheet name="A1 MCBS - Usual Source of Care" sheetId="7" r:id="rId2"/>
    <sheet name="A2 CAHPS FFS" sheetId="1" r:id="rId3"/>
    <sheet name="A3 CAHPS MA" sheetId="11" r:id="rId4"/>
    <sheet name="A4 MCBS - Sat. Specialist Avail" sheetId="8" r:id="rId5"/>
    <sheet name="A5 MCBS - Forgone Care" sheetId="9" r:id="rId6"/>
    <sheet name="A6 NAMCS - by Doc Charc" sheetId="3" r:id="rId7"/>
    <sheet name="A7 NAMCS - table by State" sheetId="2" r:id="rId8"/>
    <sheet name="NAMCS bar chart by state" sheetId="5" state="hidden" r:id="rId9"/>
    <sheet name="A8 - opt out" sheetId="13" r:id="rId10"/>
    <sheet name="DROP Appendix 4" sheetId="4" state="hidden" r:id="rId11"/>
  </sheets>
  <definedNames>
    <definedName name="_xlnm.Print_Area" localSheetId="1">'A1 MCBS - Usual Source of Care'!$A$1:$N$34</definedName>
    <definedName name="_xlnm.Print_Area" localSheetId="2">'A2 CAHPS FFS'!$A$1:$I$56</definedName>
    <definedName name="_xlnm.Print_Area" localSheetId="3">'A3 CAHPS MA'!$A$1:$I$49</definedName>
    <definedName name="_xlnm.Print_Area" localSheetId="4">'A4 MCBS - Sat. Specialist Avail'!$A$1:$H$34</definedName>
    <definedName name="_xlnm.Print_Area" localSheetId="5">'A5 MCBS - Forgone Care'!$A$1:$D$33</definedName>
    <definedName name="_xlnm.Print_Area" localSheetId="6">'A6 NAMCS - by Doc Charc'!$A$1:$P$38</definedName>
    <definedName name="_xlnm.Print_Area" localSheetId="7">'A7 NAMCS - table by State'!$A$1:$O$56</definedName>
    <definedName name="_xlnm.Print_Area" localSheetId="9">'A8 - opt out'!$A$1:$D$59</definedName>
    <definedName name="_xlnm.Print_Area" localSheetId="10">'DROP Appendix 4'!$A$1:$G$22</definedName>
    <definedName name="_xlnm.Print_Area" localSheetId="0">'Exhibit 8'!$A$1:$F$56</definedName>
  </definedNames>
  <calcPr calcId="145621"/>
</workbook>
</file>

<file path=xl/calcChain.xml><?xml version="1.0" encoding="utf-8"?>
<calcChain xmlns="http://schemas.openxmlformats.org/spreadsheetml/2006/main">
  <c r="D12" i="13" l="1"/>
  <c r="E46" i="12" l="1"/>
  <c r="C45" i="12"/>
  <c r="C6" i="12"/>
  <c r="C46" i="12"/>
  <c r="B46" i="12"/>
  <c r="B45" i="12"/>
  <c r="D46" i="12"/>
  <c r="F46" i="12"/>
  <c r="F43" i="12" l="1"/>
  <c r="F6" i="12" l="1"/>
  <c r="F8" i="12"/>
  <c r="F10" i="12"/>
  <c r="F12" i="12"/>
  <c r="F14" i="12"/>
  <c r="F16" i="12"/>
  <c r="F18" i="12"/>
  <c r="F20" i="12"/>
  <c r="F22" i="12"/>
  <c r="F24" i="12"/>
  <c r="F26" i="12"/>
  <c r="F28" i="12"/>
  <c r="F30" i="12"/>
  <c r="F32" i="12"/>
  <c r="F34" i="12"/>
  <c r="F36" i="12"/>
  <c r="F38" i="12"/>
  <c r="F40" i="12"/>
  <c r="F42" i="12"/>
  <c r="F44" i="12"/>
  <c r="F7" i="12"/>
  <c r="F9" i="12"/>
  <c r="F11" i="12"/>
  <c r="F13" i="12"/>
  <c r="F15" i="12"/>
  <c r="F17" i="12"/>
  <c r="F19" i="12"/>
  <c r="F21" i="12"/>
  <c r="F23" i="12"/>
  <c r="F25" i="12"/>
  <c r="F27" i="12"/>
  <c r="F29" i="12"/>
  <c r="F31" i="12"/>
  <c r="F33" i="12"/>
  <c r="F35" i="12"/>
  <c r="F37" i="12"/>
  <c r="F39" i="12"/>
  <c r="F41" i="12"/>
  <c r="E6"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C31" i="12"/>
  <c r="C29" i="12"/>
  <c r="C22" i="12"/>
  <c r="C18" i="12"/>
  <c r="C10" i="12"/>
  <c r="B54" i="12"/>
  <c r="C43" i="12"/>
  <c r="C8" i="12" l="1"/>
  <c r="C12" i="12"/>
  <c r="C14" i="12"/>
  <c r="C16" i="12"/>
  <c r="C20" i="12"/>
  <c r="C24" i="12"/>
  <c r="C26" i="12"/>
  <c r="C28" i="12"/>
  <c r="C30" i="12"/>
  <c r="C32" i="12"/>
  <c r="C34" i="12"/>
  <c r="C36" i="12"/>
  <c r="C38" i="12"/>
  <c r="C40" i="12"/>
  <c r="C42" i="12"/>
  <c r="C44" i="12"/>
  <c r="C7" i="12"/>
  <c r="C9" i="12"/>
  <c r="C11" i="12"/>
  <c r="C13" i="12"/>
  <c r="C15" i="12"/>
  <c r="C17" i="12"/>
  <c r="C19" i="12"/>
  <c r="C21" i="12"/>
  <c r="C23" i="12"/>
  <c r="C25" i="12"/>
  <c r="C27" i="12"/>
  <c r="C33" i="12"/>
  <c r="C35" i="12"/>
  <c r="C37" i="12"/>
  <c r="C39" i="12"/>
  <c r="C41" i="12"/>
  <c r="D54" i="13" l="1"/>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1" i="13"/>
  <c r="D10" i="13"/>
  <c r="D9" i="13"/>
  <c r="D8" i="13"/>
  <c r="D7" i="13"/>
  <c r="D6" i="13"/>
  <c r="D5" i="13"/>
  <c r="D4" i="13"/>
  <c r="D3" i="13"/>
  <c r="D53" i="12"/>
  <c r="F49" i="12" s="1"/>
  <c r="F52" i="12" l="1"/>
  <c r="D54" i="12"/>
  <c r="E54" i="12" s="1"/>
  <c r="F51" i="12"/>
  <c r="F50" i="12"/>
  <c r="F53" i="12" l="1"/>
  <c r="D119" i="5"/>
  <c r="D121" i="5"/>
  <c r="D138" i="5"/>
  <c r="D120" i="5"/>
  <c r="D116" i="5"/>
  <c r="D144" i="5"/>
  <c r="D161" i="5"/>
  <c r="D163" i="5"/>
  <c r="D162" i="5"/>
  <c r="D122" i="5"/>
  <c r="D113" i="5"/>
  <c r="D153" i="5"/>
  <c r="D115" i="5"/>
  <c r="D135" i="5"/>
  <c r="D131" i="5"/>
  <c r="D123" i="5"/>
  <c r="D132" i="5"/>
  <c r="D137" i="5"/>
  <c r="D114" i="5"/>
  <c r="D159" i="5"/>
  <c r="D141" i="5"/>
  <c r="D133" i="5"/>
  <c r="D125" i="5"/>
  <c r="D118" i="5"/>
  <c r="D146" i="5"/>
  <c r="D145" i="5"/>
  <c r="D140" i="5"/>
  <c r="D151" i="5"/>
  <c r="D126" i="5"/>
  <c r="D143" i="5"/>
  <c r="D127" i="5"/>
  <c r="D147" i="5"/>
  <c r="D134" i="5"/>
  <c r="D139" i="5"/>
  <c r="D124" i="5"/>
  <c r="D128" i="5"/>
  <c r="D155" i="5"/>
  <c r="D117" i="5"/>
  <c r="D156" i="5"/>
  <c r="D136" i="5"/>
  <c r="D158" i="5"/>
  <c r="D160" i="5"/>
  <c r="D152" i="5"/>
  <c r="D150" i="5"/>
  <c r="D149" i="5"/>
  <c r="D130" i="5"/>
  <c r="D142" i="5"/>
  <c r="D129" i="5"/>
  <c r="D148" i="5"/>
  <c r="D154" i="5"/>
  <c r="D157" i="5"/>
  <c r="D111" i="5"/>
</calcChain>
</file>

<file path=xl/sharedStrings.xml><?xml version="1.0" encoding="utf-8"?>
<sst xmlns="http://schemas.openxmlformats.org/spreadsheetml/2006/main" count="1560" uniqueCount="290">
  <si>
    <t>State</t>
  </si>
  <si>
    <t>United States</t>
  </si>
  <si>
    <t>Alaska</t>
  </si>
  <si>
    <t>Alabama</t>
  </si>
  <si>
    <t>Arkansas</t>
  </si>
  <si>
    <t>Arizona</t>
  </si>
  <si>
    <t>California</t>
  </si>
  <si>
    <t>Colorado</t>
  </si>
  <si>
    <t>Connecticut</t>
  </si>
  <si>
    <t>DC</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</si>
  <si>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</si>
  <si>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</si>
  <si>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</si>
  <si>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</si>
  <si>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</si>
  <si>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</si>
  <si>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</si>
  <si>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</si>
  <si>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</si>
  <si>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</si>
  <si>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</si>
  <si>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</si>
  <si>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</si>
  <si>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</si>
  <si>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</si>
  <si>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</si>
  <si>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</si>
  <si>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</si>
  <si>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</si>
  <si>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</si>
  <si>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</si>
  <si>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</si>
  <si>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</si>
  <si>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</si>
  <si>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</si>
  <si>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</si>
  <si>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</si>
  <si>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</si>
  <si>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</si>
  <si>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</si>
  <si>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</si>
  <si>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</si>
  <si>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</si>
  <si>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</si>
  <si>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</si>
  <si>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</si>
  <si>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</si>
  <si>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Virginia</t>
  </si>
  <si>
    <t>Vermont</t>
  </si>
  <si>
    <t>Washington</t>
  </si>
  <si>
    <t>Wisconsin</t>
  </si>
  <si>
    <t>West Virginia</t>
  </si>
  <si>
    <t>Wyoming</t>
  </si>
  <si>
    <t>Always</t>
  </si>
  <si>
    <t>Usually</t>
  </si>
  <si>
    <t>Sometimes</t>
  </si>
  <si>
    <t>Never</t>
  </si>
  <si>
    <t>APPENDIX TABLE __: Percent of Physicians Accepting New Patients, by Insurance Type, 2012</t>
  </si>
  <si>
    <t>Any new patients</t>
  </si>
  <si>
    <t>Medicaid</t>
  </si>
  <si>
    <t>Medicare*</t>
  </si>
  <si>
    <t>Physician Characteristic</t>
  </si>
  <si>
    <t>Non-capitated private insurance*</t>
  </si>
  <si>
    <t>Capitated private insurance</t>
  </si>
  <si>
    <t>All physicians</t>
  </si>
  <si>
    <t>Age</t>
  </si>
  <si>
    <t>Under 50 years</t>
  </si>
  <si>
    <t>50 years and over</t>
  </si>
  <si>
    <t>Sex</t>
  </si>
  <si>
    <t>Female</t>
  </si>
  <si>
    <t>Northeast</t>
  </si>
  <si>
    <t>Midwest</t>
  </si>
  <si>
    <t>South</t>
  </si>
  <si>
    <t>West</t>
  </si>
  <si>
    <t>MSA</t>
  </si>
  <si>
    <t>Non-MSA</t>
  </si>
  <si>
    <t>MD</t>
  </si>
  <si>
    <t>DO</t>
  </si>
  <si>
    <t>General surgery</t>
  </si>
  <si>
    <t>OB/GYN</t>
  </si>
  <si>
    <t>Orthopedic surgery</t>
  </si>
  <si>
    <t>Cardiovascular disease</t>
  </si>
  <si>
    <t>Dermatology</t>
  </si>
  <si>
    <t>Urology</t>
  </si>
  <si>
    <t>Psychiatry</t>
  </si>
  <si>
    <t>Neurology</t>
  </si>
  <si>
    <t>Ophthalmology</t>
  </si>
  <si>
    <t>Otolarnyngology</t>
  </si>
  <si>
    <t>Other</t>
  </si>
  <si>
    <t>Primary care</t>
  </si>
  <si>
    <t>Surgical</t>
  </si>
  <si>
    <t>Medical</t>
  </si>
  <si>
    <t>Solo</t>
  </si>
  <si>
    <t>Two physicians</t>
  </si>
  <si>
    <t>Group or HMO</t>
  </si>
  <si>
    <t>Community health center</t>
  </si>
  <si>
    <t>Male</t>
  </si>
  <si>
    <t xml:space="preserve">Region </t>
  </si>
  <si>
    <t xml:space="preserve">Metropolitan Status </t>
  </si>
  <si>
    <t>Specific Speciality</t>
  </si>
  <si>
    <t>Specialty type</t>
  </si>
  <si>
    <t xml:space="preserve">NOTES: The relative standard error for all estimates shown is &lt;30%, indicating statistical reliability. Pediatricians were excluded from Medicare and non-capitated private insurance categories.  Physicians who did not respond to relevant survey questions were also excluded. The survey did not ask responding physicians to distinguish Medicare Advantage plans from other private insurance or Medicare.  * Indicates statistical significance at the 95 percent confidence level.  
Source: Current Population Survey, 2009, 2010, and 2011 Annual Social and Economic Supplement.  </t>
  </si>
  <si>
    <t>Physician Specialty</t>
  </si>
  <si>
    <t>No-charge or charity</t>
  </si>
  <si>
    <t>All</t>
  </si>
  <si>
    <t>Specialty</t>
  </si>
  <si>
    <t>General/family practice</t>
  </si>
  <si>
    <t>Internal medicine</t>
  </si>
  <si>
    <t>Group Size/Setting</t>
  </si>
  <si>
    <t>Specialty Category</t>
  </si>
  <si>
    <t>Very Satisfied/ Satisfied</t>
  </si>
  <si>
    <t>Very Dissatisfied/ Dissatisfied</t>
  </si>
  <si>
    <t>No Experience</t>
  </si>
  <si>
    <t>Overall</t>
  </si>
  <si>
    <t>Ref</t>
  </si>
  <si>
    <t>*</t>
  </si>
  <si>
    <t/>
  </si>
  <si>
    <t>Under 65</t>
  </si>
  <si>
    <t>65+</t>
  </si>
  <si>
    <t xml:space="preserve">     65-74</t>
  </si>
  <si>
    <t xml:space="preserve">     75-84</t>
  </si>
  <si>
    <t xml:space="preserve">     85+</t>
  </si>
  <si>
    <t>Race</t>
  </si>
  <si>
    <t>White</t>
  </si>
  <si>
    <t>Black</t>
  </si>
  <si>
    <t>Hispanic</t>
  </si>
  <si>
    <t>Income</t>
  </si>
  <si>
    <t>Area of residence</t>
  </si>
  <si>
    <t>Non-metro</t>
  </si>
  <si>
    <t>Metro</t>
  </si>
  <si>
    <t>Excellent</t>
  </si>
  <si>
    <t>Very good</t>
  </si>
  <si>
    <t>Good</t>
  </si>
  <si>
    <t>Fair</t>
  </si>
  <si>
    <t>Poor</t>
  </si>
  <si>
    <t>Under 3 chronic conditions</t>
  </si>
  <si>
    <t>3 chronic conditions</t>
  </si>
  <si>
    <t>4 chronic conditions</t>
  </si>
  <si>
    <t>5+ chronic conditions</t>
  </si>
  <si>
    <t>Medicare Advantage (MA)</t>
  </si>
  <si>
    <t>District of Columbia</t>
  </si>
  <si>
    <t>Puerto Rico</t>
  </si>
  <si>
    <t>HMO</t>
  </si>
  <si>
    <t>Doctor's Clinic</t>
  </si>
  <si>
    <t>General/Family Practice</t>
  </si>
  <si>
    <t>Open Practice: Accepting Any New Patients</t>
  </si>
  <si>
    <t>Payment Source</t>
  </si>
  <si>
    <t>In the last 6 months, how often could you get an appointment for routine care as soon as you needed?</t>
  </si>
  <si>
    <t>In the last 6 months, how often was it easy to get appointments with specialists?</t>
  </si>
  <si>
    <t>Orthopedic Surgery</t>
  </si>
  <si>
    <t>Cardiovascular Disease</t>
  </si>
  <si>
    <t>No charge or Charity</t>
  </si>
  <si>
    <t>No charge charity</t>
  </si>
  <si>
    <t>Medicare</t>
  </si>
  <si>
    <t>Private, non-capitated</t>
  </si>
  <si>
    <t>Difference</t>
  </si>
  <si>
    <t>Employer Sponsored Insurance</t>
  </si>
  <si>
    <t>Medicaid (non-MA)</t>
  </si>
  <si>
    <t>Medigap</t>
  </si>
  <si>
    <t>No Supplemental Coverage</t>
  </si>
  <si>
    <t>Supplemental 
Coverage</t>
  </si>
  <si>
    <t>Self-reported 
health status</t>
  </si>
  <si>
    <t>Number of 
Chronic Conditions</t>
  </si>
  <si>
    <t>Doctor's Office 
or Group</t>
  </si>
  <si>
    <t>Self Pay</t>
  </si>
  <si>
    <t>Self-Pay</t>
  </si>
  <si>
    <t>Percent of total physicians</t>
  </si>
  <si>
    <t>Physicians</t>
  </si>
  <si>
    <t>Family Medicine/General  Practice</t>
  </si>
  <si>
    <t>Total for all Specialties</t>
  </si>
  <si>
    <t>Addiction Medicine</t>
  </si>
  <si>
    <t>Allergy/Immunology</t>
  </si>
  <si>
    <t>Anesthesiology</t>
  </si>
  <si>
    <t>Cardiovascular Disease/Cardiology</t>
  </si>
  <si>
    <t>Emergency Medicine</t>
  </si>
  <si>
    <t>Endocrinology</t>
  </si>
  <si>
    <t>Gastroenterology</t>
  </si>
  <si>
    <t>General Surgery</t>
  </si>
  <si>
    <t>Geriatric Medicine</t>
  </si>
  <si>
    <t>Hand Surgery</t>
  </si>
  <si>
    <t>Hematology/Oncology</t>
  </si>
  <si>
    <t>Infectious Disease</t>
  </si>
  <si>
    <t>Internal Medicine</t>
  </si>
  <si>
    <t>Maxillofacial Surgery</t>
  </si>
  <si>
    <t>Nephrology</t>
  </si>
  <si>
    <t>Neurosurgery</t>
  </si>
  <si>
    <t>Obstetrics/Gynecology</t>
  </si>
  <si>
    <t>Osteopathic Manipulative Medicine</t>
  </si>
  <si>
    <t>Otolaryngology</t>
  </si>
  <si>
    <t>Pain Mgt/Interventional Pain Mgt</t>
  </si>
  <si>
    <t>Pathology</t>
  </si>
  <si>
    <t>Pediatric Medicine</t>
  </si>
  <si>
    <t>Physical Medicine And Rehab, Sports Medicine</t>
  </si>
  <si>
    <t>Plastic And Reconstructive Surgery</t>
  </si>
  <si>
    <t>Preventative Medicine</t>
  </si>
  <si>
    <t>Psychiatry, Geriatric Psychiatry, Neuropsychiatry</t>
  </si>
  <si>
    <t>Pulmonary Disease, Critical Care/Intensivists</t>
  </si>
  <si>
    <t>Radiation Oncology</t>
  </si>
  <si>
    <t>Radiology, Nuclear Medicine</t>
  </si>
  <si>
    <t>Rheumatology</t>
  </si>
  <si>
    <t>Thoracic Surgery</t>
  </si>
  <si>
    <t>Vascular Surgery</t>
  </si>
  <si>
    <t>Chiropractic</t>
  </si>
  <si>
    <t>Optometry</t>
  </si>
  <si>
    <t>Oral Surgery (Dentist Only)</t>
  </si>
  <si>
    <t>Podiatry</t>
  </si>
  <si>
    <t>NA</t>
  </si>
  <si>
    <t>---</t>
  </si>
  <si>
    <t>Virgin Islands</t>
  </si>
  <si>
    <t>Guam</t>
  </si>
  <si>
    <t>Territories</t>
  </si>
  <si>
    <t>No usual source of care</t>
  </si>
  <si>
    <t>Had a health problem but did not see the doctor in the past year</t>
  </si>
  <si>
    <t>Medicare^</t>
  </si>
  <si>
    <t>Private
non-capitated  insurance^</t>
  </si>
  <si>
    <t>Private capitated insurance</t>
  </si>
  <si>
    <t>Private non-capitated^</t>
  </si>
  <si>
    <t>Private capitated</t>
  </si>
  <si>
    <t>APPENDIX TABLE 7: Percent of Office-based Physicians Accepting New Patients, 
by Insurance Type and State, 2012</t>
  </si>
  <si>
    <t>Site of usual source of care</t>
  </si>
  <si>
    <t>Have a usual source of care</t>
  </si>
  <si>
    <t>APPENDIX TABLE 2: Percent of Beneficiaries in Traditional Medicare Able to Schedule Timely Appointments, by Type of Care and State, 2012</t>
  </si>
  <si>
    <t>APPENDIX TABLE 3: Percent of Medicare Advantage Beneficiaries Able to Schedule Timely Appointments, by Type of Care and State, 2012</t>
  </si>
  <si>
    <t>How satisfied have you been with the availability of care by a specialist when you needed it?</t>
  </si>
  <si>
    <t>APPENDIX TABLE 6: Percent of Office-based Physicians Accepting New Patients, 
by Insurance Type and Physician Characteristics, 2012</t>
  </si>
  <si>
    <t>Physician Degree</t>
  </si>
  <si>
    <t>Primary care+</t>
  </si>
  <si>
    <t>Non-physician clinicians with doctorate</t>
  </si>
  <si>
    <t>Total</t>
  </si>
  <si>
    <t>Total Non-physician clinicians with doctorate</t>
  </si>
  <si>
    <t>Total for all physician specialties</t>
  </si>
  <si>
    <t>Percent of providers opting out in specialty</t>
  </si>
  <si>
    <t>Colorectal Surgery/Proctology</t>
  </si>
  <si>
    <t xml:space="preserve">NOTES: States not shown have low Medicare Advantage enrollment (AK, MT, ND, NH, SD, VT, WY).  Only respondents with experience seeking the indicated appointment within the specified time frame were asked these survey questions.
SOURCE: Centers for Medicare and Medicaid Services (CMS), Medicare Advantage Consumer Assessment of Healthcare Providers and Systems (MA-CAHPS) survey, 2012.  </t>
  </si>
  <si>
    <t>NOTES: Results shown are among respondents with experience seeking the indicated appointment within the specified time frame.
SOURCE: Centers for Medicare and Medicaid Services (CMS), Fee-for-Service Consumer Assessment of Healthcare Providers and Systems (FFS-CAHPS) survey, 2012.</t>
  </si>
  <si>
    <t>Exhibit 8</t>
  </si>
  <si>
    <t>Under $25,000</t>
  </si>
  <si>
    <t>$25,000 or more</t>
  </si>
  <si>
    <t>APPENDIX TABLE 1: Percent of Beneficiaries With a Usual Source of Care, by Site and Beneficiary Characteristics, 2011</t>
  </si>
  <si>
    <t>APPENDIX TABLE 4: Beneficiary Satisfaction With Availability of Care by a Specialist, 
by Beneficiary Characteristics, 2011</t>
  </si>
  <si>
    <t>APPENDIX TABLE 5: Percent of Beneficiaries 
Who Reported Forgoing a Needed Doctor Visit, 
by Beneficiary Characteristics, 2011</t>
  </si>
  <si>
    <t>NOTES: “Other” setting of usual care includes: neighborhood or family health center, free standing surgery center, rural health clinic, company clinic, other clinic, walk-in urgent care center, home, hospital emergency room, hospital outpatient, Veteran’s Administration, Mental health center, or other specified. Beneficiaries residing in facilities (such as nursing homes) are excluded from this analysis.  Supplemental coverage was assigned in the order listed (Medicare Advantage, Medicaid, Employer, Medigap, No supplemental coverage). “Other public/private” category not shown; cell counts too small for reliable estimation.  * Indicates difference from "overall" is statistically significant at the 95% confidence level.  
SOURCE: Kaiser Family Foundation analysis of Medicare Current Beneficiary Survey (MCBS) 2011 Access to Care File.</t>
  </si>
  <si>
    <t>NOTES:  Beneficiaries residing in facilities (such as nursing homes) are excluded from this analysis.  Supplemental coverage was assigned in the order listed (Medicare Advantage, Medicaid, Employer, Medigap, No supplemental coverage).  “Other public/private” category not shown; cell counts too small for reliable estimation. *Indicates difference from "overall" is statistically significant at the 95% confidence level. 
SOURCE: Kaiser Family Foundation analysis of the Medicare Current Beneficiary Survey (MCBS) 2011 Access to Care File.</t>
  </si>
  <si>
    <t>NOTES: Beneficiaries residing in facilities (such as nursing homes) are excluded from this analysis.  Supplemental coverage was assigned in the order listed (Medicare Advantage, Medicaid, Employer, Medigap, No supplemental coverage). “Other public/private” category not shown; cell counts too small for reliable estimation.  *Indicates difference from "overall" is statistically significant at the 95% confidence level.  
SOURCE: Kaiser Family Foundation analysis of the Medicare Current Beneficiary Survey 2011 Access to Care File.</t>
  </si>
  <si>
    <t>NOTES: The survey does not ask responding physicians to distinguish Medicare Advantage plans from other private insurance or Medicare. + OB/GYN is categorized as primary care.   ^Pediatricians are excluded from Medicare and private non-capitated  insurance categories. The relative standard error for all estimates shown is &lt;30%, indicating statistical reliability. *Indicates difference from "overall" is statistically significant at the 95% confidence level.  
SOURCE: Kaiser Family Foundation analysis of National Ambulatory Medical Care Survey - National Electronic Health Records Survey, 2012.</t>
  </si>
  <si>
    <t>NOTES:  The survey does not ask responding physicians to distinguish Medicare Advantage plans from other private insurance or Medicare.   ^Pediatricians are excluded from Medicare and non-capitated private insurance categories. The relative standard error for all estimates shown is &lt;30%, indicating statistical reliability. *Indicates difference from "overall" is statistically significant at the 95% confidence level.  
SOURCE: Kaiser Family Foundation analysis of the National Ambulatory Medical Care Survey - National Electronic Health Records Survey, 2012.</t>
  </si>
  <si>
    <t>Percent of total opt-out providers</t>
  </si>
  <si>
    <r>
      <t>Number of physicians in patient care, 2010</t>
    </r>
    <r>
      <rPr>
        <b/>
        <vertAlign val="superscript"/>
        <sz val="11"/>
        <color theme="0"/>
        <rFont val="Calibri"/>
        <family val="2"/>
        <scheme val="minor"/>
      </rPr>
      <t>1</t>
    </r>
  </si>
  <si>
    <r>
      <t>Number of opt-out providers, 2013</t>
    </r>
    <r>
      <rPr>
        <b/>
        <vertAlign val="superscript"/>
        <sz val="11"/>
        <color theme="0"/>
        <rFont val="Calibri"/>
        <family val="2"/>
        <scheme val="minor"/>
      </rPr>
      <t>2</t>
    </r>
  </si>
  <si>
    <r>
      <t>Other, unspecified specialty*</t>
    </r>
    <r>
      <rPr>
        <vertAlign val="superscript"/>
        <sz val="9"/>
        <color rgb="FF000000"/>
        <rFont val="Calibri"/>
        <family val="2"/>
        <scheme val="minor"/>
      </rPr>
      <t>3</t>
    </r>
  </si>
  <si>
    <r>
      <rPr>
        <sz val="9"/>
        <color rgb="FF231F21"/>
        <rFont val="Calibri"/>
        <family val="2"/>
        <scheme val="minor"/>
      </rPr>
      <t>Alabama</t>
    </r>
  </si>
  <si>
    <r>
      <rPr>
        <sz val="9"/>
        <color rgb="FF231F21"/>
        <rFont val="Calibri"/>
        <family val="2"/>
        <scheme val="minor"/>
      </rPr>
      <t>Alaska</t>
    </r>
  </si>
  <si>
    <r>
      <rPr>
        <sz val="9"/>
        <color rgb="FF231F21"/>
        <rFont val="Calibri"/>
        <family val="2"/>
        <scheme val="minor"/>
      </rPr>
      <t>Arizona</t>
    </r>
  </si>
  <si>
    <r>
      <rPr>
        <sz val="9"/>
        <color rgb="FF231F21"/>
        <rFont val="Calibri"/>
        <family val="2"/>
        <scheme val="minor"/>
      </rPr>
      <t>Arkansas</t>
    </r>
  </si>
  <si>
    <r>
      <rPr>
        <sz val="9"/>
        <color rgb="FF231F21"/>
        <rFont val="Calibri"/>
        <family val="2"/>
        <scheme val="minor"/>
      </rPr>
      <t>California</t>
    </r>
  </si>
  <si>
    <r>
      <rPr>
        <sz val="9"/>
        <color rgb="FF231F21"/>
        <rFont val="Calibri"/>
        <family val="2"/>
        <scheme val="minor"/>
      </rPr>
      <t>Colorado</t>
    </r>
  </si>
  <si>
    <r>
      <rPr>
        <sz val="9"/>
        <color rgb="FF231F21"/>
        <rFont val="Calibri"/>
        <family val="2"/>
        <scheme val="minor"/>
      </rPr>
      <t>Delaware</t>
    </r>
  </si>
  <si>
    <r>
      <rPr>
        <sz val="9"/>
        <color rgb="FF231F21"/>
        <rFont val="Calibri"/>
        <family val="2"/>
        <scheme val="minor"/>
      </rPr>
      <t>Florida</t>
    </r>
  </si>
  <si>
    <r>
      <rPr>
        <sz val="9"/>
        <color rgb="FF231F21"/>
        <rFont val="Calibri"/>
        <family val="2"/>
        <scheme val="minor"/>
      </rPr>
      <t>Georgia</t>
    </r>
  </si>
  <si>
    <r>
      <rPr>
        <sz val="9"/>
        <color rgb="FF231F21"/>
        <rFont val="Calibri"/>
        <family val="2"/>
        <scheme val="minor"/>
      </rPr>
      <t>Hawaii</t>
    </r>
  </si>
  <si>
    <r>
      <rPr>
        <sz val="9"/>
        <color rgb="FF231F21"/>
        <rFont val="Calibri"/>
        <family val="2"/>
        <scheme val="minor"/>
      </rPr>
      <t>Idaho</t>
    </r>
  </si>
  <si>
    <r>
      <rPr>
        <sz val="9"/>
        <color rgb="FF231F21"/>
        <rFont val="Calibri"/>
        <family val="2"/>
        <scheme val="minor"/>
      </rPr>
      <t>Illinois</t>
    </r>
  </si>
  <si>
    <r>
      <rPr>
        <sz val="9"/>
        <color rgb="FF231F21"/>
        <rFont val="Calibri"/>
        <family val="2"/>
        <scheme val="minor"/>
      </rPr>
      <t>Indiana</t>
    </r>
  </si>
  <si>
    <r>
      <rPr>
        <sz val="9"/>
        <color rgb="FF231F21"/>
        <rFont val="Calibri"/>
        <family val="2"/>
        <scheme val="minor"/>
      </rPr>
      <t>Iowa</t>
    </r>
  </si>
  <si>
    <r>
      <rPr>
        <sz val="9"/>
        <color rgb="FF231F21"/>
        <rFont val="Calibri"/>
        <family val="2"/>
        <scheme val="minor"/>
      </rPr>
      <t>Maine</t>
    </r>
  </si>
  <si>
    <r>
      <rPr>
        <sz val="9"/>
        <color rgb="FF231F21"/>
        <rFont val="Calibri"/>
        <family val="2"/>
        <scheme val="minor"/>
      </rPr>
      <t>Maryland</t>
    </r>
  </si>
  <si>
    <r>
      <rPr>
        <sz val="9"/>
        <color rgb="FF231F21"/>
        <rFont val="Calibri"/>
        <family val="2"/>
        <scheme val="minor"/>
      </rPr>
      <t>Michigan</t>
    </r>
  </si>
  <si>
    <r>
      <rPr>
        <sz val="9"/>
        <color rgb="FF231F21"/>
        <rFont val="Calibri"/>
        <family val="2"/>
        <scheme val="minor"/>
      </rPr>
      <t>Mississippi</t>
    </r>
  </si>
  <si>
    <r>
      <rPr>
        <sz val="9"/>
        <color rgb="FF231F21"/>
        <rFont val="Calibri"/>
        <family val="2"/>
        <scheme val="minor"/>
      </rPr>
      <t>Missouri</t>
    </r>
  </si>
  <si>
    <r>
      <rPr>
        <sz val="9"/>
        <color rgb="FF231F21"/>
        <rFont val="Calibri"/>
        <family val="2"/>
        <scheme val="minor"/>
      </rPr>
      <t>Nebraska</t>
    </r>
  </si>
  <si>
    <r>
      <rPr>
        <sz val="9"/>
        <color rgb="FF231F21"/>
        <rFont val="Calibri"/>
        <family val="2"/>
        <scheme val="minor"/>
      </rPr>
      <t>New Hampshire</t>
    </r>
  </si>
  <si>
    <r>
      <rPr>
        <sz val="9"/>
        <color rgb="FF231F21"/>
        <rFont val="Calibri"/>
        <family val="2"/>
        <scheme val="minor"/>
      </rPr>
      <t>New Jersey</t>
    </r>
  </si>
  <si>
    <r>
      <rPr>
        <sz val="9"/>
        <color rgb="FF231F21"/>
        <rFont val="Calibri"/>
        <family val="2"/>
        <scheme val="minor"/>
      </rPr>
      <t>New Mexico</t>
    </r>
  </si>
  <si>
    <r>
      <rPr>
        <sz val="9"/>
        <color rgb="FF231F21"/>
        <rFont val="Calibri"/>
        <family val="2"/>
        <scheme val="minor"/>
      </rPr>
      <t>New York</t>
    </r>
  </si>
  <si>
    <r>
      <rPr>
        <sz val="9"/>
        <color rgb="FF231F21"/>
        <rFont val="Calibri"/>
        <family val="2"/>
        <scheme val="minor"/>
      </rPr>
      <t>North Carolina</t>
    </r>
  </si>
  <si>
    <r>
      <rPr>
        <sz val="9"/>
        <color rgb="FF231F21"/>
        <rFont val="Calibri"/>
        <family val="2"/>
        <scheme val="minor"/>
      </rPr>
      <t>Ohio</t>
    </r>
  </si>
  <si>
    <r>
      <rPr>
        <sz val="9"/>
        <color rgb="FF231F21"/>
        <rFont val="Calibri"/>
        <family val="2"/>
        <scheme val="minor"/>
      </rPr>
      <t>Oregon</t>
    </r>
  </si>
  <si>
    <r>
      <rPr>
        <sz val="9"/>
        <color rgb="FF231F21"/>
        <rFont val="Calibri"/>
        <family val="2"/>
        <scheme val="minor"/>
      </rPr>
      <t>Rhode Island</t>
    </r>
  </si>
  <si>
    <r>
      <rPr>
        <sz val="9"/>
        <color rgb="FF231F21"/>
        <rFont val="Calibri"/>
        <family val="2"/>
        <scheme val="minor"/>
      </rPr>
      <t>Tennessee</t>
    </r>
  </si>
  <si>
    <r>
      <rPr>
        <sz val="9"/>
        <color rgb="FF231F21"/>
        <rFont val="Calibri"/>
        <family val="2"/>
        <scheme val="minor"/>
      </rPr>
      <t>Texas</t>
    </r>
  </si>
  <si>
    <r>
      <rPr>
        <sz val="9"/>
        <color rgb="FF231F21"/>
        <rFont val="Calibri"/>
        <family val="2"/>
        <scheme val="minor"/>
      </rPr>
      <t>Wisconsin</t>
    </r>
  </si>
  <si>
    <r>
      <rPr>
        <sz val="9"/>
        <color rgb="FF231F21"/>
        <rFont val="Calibri"/>
        <family val="2"/>
        <scheme val="minor"/>
      </rPr>
      <t>Wyoming</t>
    </r>
  </si>
  <si>
    <r>
      <t>Number of physicians 
in state, 2010</t>
    </r>
    <r>
      <rPr>
        <b/>
        <vertAlign val="superscript"/>
        <sz val="10"/>
        <color rgb="FF000000"/>
        <rFont val="Calibri"/>
        <family val="2"/>
        <scheme val="minor"/>
      </rPr>
      <t>1</t>
    </r>
  </si>
  <si>
    <r>
      <t>Number of opt-out physicians, 2013</t>
    </r>
    <r>
      <rPr>
        <b/>
        <vertAlign val="superscript"/>
        <sz val="10"/>
        <color rgb="FF000000"/>
        <rFont val="Calibri"/>
        <family val="2"/>
        <scheme val="minor"/>
      </rPr>
      <t>2</t>
    </r>
  </si>
  <si>
    <t>Percentage of 
opt-out physicians</t>
  </si>
  <si>
    <t>Less than 1% of physicians in patient care have formally "opted out" of Medicare, with psychiatrists making up the largest share</t>
  </si>
  <si>
    <t>Notes: Physician counts include active physicians in patient care with an MD (Medical Doctor) or DO (Doctor of Osteopathic Medicine) degree. NA (not available) indicates that the specified specialty category is not supplied in the applicable data source. *Physicians in specialties with fewer than 2,500 total physicians are not categorized by specialty in AAMC analysis of AMA data (see Sources); 44,749 is the difference between the total number of physicians in patient care (678,324) and the number categorized by specialty (633,845).</t>
  </si>
  <si>
    <r>
      <t xml:space="preserve">Sources: Kaiser Family Foundation analysis of: </t>
    </r>
    <r>
      <rPr>
        <vertAlign val="superscript"/>
        <sz val="8"/>
        <color rgb="FF000000"/>
        <rFont val="Calibri"/>
        <family val="2"/>
        <scheme val="minor"/>
      </rPr>
      <t>1</t>
    </r>
    <r>
      <rPr>
        <sz val="8"/>
        <color rgb="FF000000"/>
        <rFont val="Calibri"/>
        <family val="2"/>
        <scheme val="minor"/>
      </rPr>
      <t xml:space="preserve">Physician counts from Association of American Medical Colleges (AAMC) </t>
    </r>
    <r>
      <rPr>
        <i/>
        <sz val="8"/>
        <color rgb="FF000000"/>
        <rFont val="Calibri"/>
        <family val="2"/>
        <scheme val="minor"/>
      </rPr>
      <t>2012</t>
    </r>
    <r>
      <rPr>
        <sz val="8"/>
        <color rgb="FF000000"/>
        <rFont val="Calibri"/>
        <family val="2"/>
        <scheme val="minor"/>
      </rPr>
      <t xml:space="preserve"> </t>
    </r>
    <r>
      <rPr>
        <i/>
        <sz val="8"/>
        <color rgb="FF000000"/>
        <rFont val="Calibri"/>
        <family val="2"/>
        <scheme val="minor"/>
      </rPr>
      <t>Physician Specialty Data Book</t>
    </r>
    <r>
      <rPr>
        <sz val="8"/>
        <color rgb="FF000000"/>
        <rFont val="Calibri"/>
        <family val="2"/>
        <scheme val="minor"/>
      </rPr>
      <t xml:space="preserve">, using American Medical Association (AMA) Physician Masterfile (December 2010); </t>
    </r>
    <r>
      <rPr>
        <vertAlign val="superscript"/>
        <sz val="8"/>
        <color rgb="FF000000"/>
        <rFont val="Calibri"/>
        <family val="2"/>
        <scheme val="minor"/>
      </rPr>
      <t>2</t>
    </r>
    <r>
      <rPr>
        <sz val="8"/>
        <color rgb="FF000000"/>
        <rFont val="Calibri"/>
        <family val="2"/>
        <scheme val="minor"/>
      </rPr>
      <t xml:space="preserve">Unpublished data from the Center for Medicare and Medicaid Services, September 2013; </t>
    </r>
    <r>
      <rPr>
        <vertAlign val="superscript"/>
        <sz val="8"/>
        <color rgb="FF000000"/>
        <rFont val="Calibri"/>
        <family val="2"/>
        <scheme val="minor"/>
      </rPr>
      <t>3</t>
    </r>
    <r>
      <rPr>
        <sz val="8"/>
        <color rgb="FF000000"/>
        <rFont val="Calibri"/>
        <family val="2"/>
        <scheme val="minor"/>
      </rPr>
      <t xml:space="preserve">Physician counts from AAMC, </t>
    </r>
    <r>
      <rPr>
        <i/>
        <sz val="8"/>
        <color rgb="FF000000"/>
        <rFont val="Calibri"/>
        <family val="2"/>
        <scheme val="minor"/>
      </rPr>
      <t>2011</t>
    </r>
    <r>
      <rPr>
        <sz val="8"/>
        <color rgb="FF000000"/>
        <rFont val="Calibri"/>
        <family val="2"/>
        <scheme val="minor"/>
      </rPr>
      <t xml:space="preserve"> </t>
    </r>
    <r>
      <rPr>
        <i/>
        <sz val="8"/>
        <color rgb="FF000000"/>
        <rFont val="Calibri"/>
        <family val="2"/>
        <scheme val="minor"/>
      </rPr>
      <t>State Physician Workforce Data Book</t>
    </r>
    <r>
      <rPr>
        <sz val="8"/>
        <color rgb="FF000000"/>
        <rFont val="Calibri"/>
        <family val="2"/>
        <scheme val="minor"/>
      </rPr>
      <t>, using AMA Physician Masterfile (December 31, 2010).</t>
    </r>
  </si>
  <si>
    <r>
      <t xml:space="preserve">Notes: Physician counts include active physicians in patient care with an MD (Medical Doctor) or DO (Doctor of Osteopathic Medicine) degree.  Non-physician clinicians with doctorates (chiropractors, optometrists, oral surgeons who are dentists, and podiatrists) who have opted out of Medicare are not shown in this state table, but are included in Exhibit 8.  NA (not available) indicates that the counts of physicians are not supplied in the applicable data source or cannot be determined.
Sources: Kaiser Family Foundation analysis of: </t>
    </r>
    <r>
      <rPr>
        <vertAlign val="superscript"/>
        <sz val="8"/>
        <color rgb="FF000000"/>
        <rFont val="Calibri"/>
        <family val="2"/>
        <scheme val="minor"/>
      </rPr>
      <t>1</t>
    </r>
    <r>
      <rPr>
        <sz val="8"/>
        <color rgb="FF000000"/>
        <rFont val="Calibri"/>
        <family val="2"/>
        <scheme val="minor"/>
      </rPr>
      <t xml:space="preserve">Physician counts from Association of American Medical Colleges (AAMC), </t>
    </r>
    <r>
      <rPr>
        <i/>
        <sz val="8"/>
        <color rgb="FF000000"/>
        <rFont val="Calibri"/>
        <family val="2"/>
        <scheme val="minor"/>
      </rPr>
      <t>2011 State Physician Workforce Data Book</t>
    </r>
    <r>
      <rPr>
        <sz val="8"/>
        <color rgb="FF000000"/>
        <rFont val="Calibri"/>
        <family val="2"/>
        <scheme val="minor"/>
      </rPr>
      <t xml:space="preserve">, using American Medical Association (AMA) Physician Masterfile (December 31, 2010); </t>
    </r>
    <r>
      <rPr>
        <vertAlign val="superscript"/>
        <sz val="8"/>
        <color rgb="FF000000"/>
        <rFont val="Calibri"/>
        <family val="2"/>
        <scheme val="minor"/>
      </rPr>
      <t>2</t>
    </r>
    <r>
      <rPr>
        <sz val="8"/>
        <color rgb="FF000000"/>
        <rFont val="Calibri"/>
        <family val="2"/>
        <scheme val="minor"/>
      </rPr>
      <t>Unpublished data from the Center for Medicare and Medicaid Services, September 2013.</t>
    </r>
  </si>
  <si>
    <t>APPENDIX TABLE 8: Number and Percentage of Physicians Formally Opting Out of Medicare, by State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</si>
</sst>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
    <numFmt numFmtId="168" formatCode="m\,dd\,yy;@"/>
  </numFmts>
  <fonts count="43" x14ac:knownFonts="1">
    <font>
      <sz val="11"/>
      <color theme="1"/>
      <name val="Calibri"/>
      <family val="2"/>
      <scheme val="minor"/>
    </font>
    <font>
      <sz val="11"/>
      <color theme="1"/>
      <name val="Meta Offc Pro"/>
      <family val="2"/>
    </font>
    <font>
      <b/>
      <sz val="8.5"/>
      <color theme="1"/>
      <name val="Meta Offc Pro"/>
      <family val="2"/>
    </font>
    <font>
      <sz val="8.5"/>
      <color theme="1"/>
      <name val="Meta Offc Pro"/>
      <family val="2"/>
    </font>
    <font>
      <sz val="8"/>
      <color theme="1"/>
      <name val="Meta Offc Pro"/>
      <family val="2"/>
    </font>
    <font>
      <b/>
      <sz val="9"/>
      <color theme="1"/>
      <name val="Meta Offc Pro"/>
      <family val="2"/>
    </font>
    <font>
      <sz val="7.5"/>
      <color theme="1"/>
      <name val="Meta Offc Pro"/>
      <family val="2"/>
    </font>
    <font>
      <b/>
      <sz val="10.5"/>
      <color theme="0"/>
      <name val="Meta Offc Pro"/>
      <family val="2"/>
    </font>
    <font>
      <b/>
      <sz val="11"/>
      <color theme="1"/>
      <name val="Calibri"/>
      <family val="2"/>
      <scheme val="minor"/>
    </font>
    <font>
      <sz val="11"/>
      <color theme="1"/>
      <name val="Calibri"/>
      <family val="2"/>
      <scheme val="minor"/>
    </font>
    <font>
      <sz val="10"/>
      <color rgb="FF000000"/>
      <name val="Times New Roman"/>
      <family val="1"/>
    </font>
    <font>
      <b/>
      <sz val="10"/>
      <color rgb="FF000000"/>
      <name val="Times New Roman"/>
      <family val="1"/>
    </font>
    <font>
      <b/>
      <sz val="16"/>
      <color rgb="FF000000"/>
      <name val="Calibri"/>
      <family val="2"/>
      <scheme val="minor"/>
    </font>
    <font>
      <b/>
      <sz val="10"/>
      <color rgb="FF000000"/>
      <name val="Meta Offc Pro"/>
      <family val="2"/>
    </font>
    <font>
      <sz val="10"/>
      <color rgb="FF000000"/>
      <name val="Meta Offc Pro"/>
      <family val="2"/>
    </font>
    <font>
      <b/>
      <sz val="7"/>
      <color rgb="FF231F21"/>
      <name val="Meta Offc Pro"/>
      <family val="2"/>
    </font>
    <font>
      <b/>
      <u/>
      <sz val="10"/>
      <color rgb="FF000000"/>
      <name val="Meta Offc Pro"/>
      <family val="2"/>
    </font>
    <font>
      <sz val="7"/>
      <color rgb="FF231F21"/>
      <name val="Meta Offc Pro"/>
      <family val="2"/>
    </font>
    <font>
      <sz val="8"/>
      <color rgb="FF231F21"/>
      <name val="Meta Offc Pro"/>
      <family val="2"/>
    </font>
    <font>
      <b/>
      <sz val="11"/>
      <color theme="0"/>
      <name val="Calibri"/>
      <family val="2"/>
      <scheme val="minor"/>
    </font>
    <font>
      <b/>
      <sz val="12"/>
      <color rgb="FF000000"/>
      <name val="Calibri"/>
      <family val="2"/>
      <scheme val="minor"/>
    </font>
    <font>
      <b/>
      <sz val="10"/>
      <color rgb="FF000000"/>
      <name val="Calibri"/>
      <family val="2"/>
      <scheme val="minor"/>
    </font>
    <font>
      <b/>
      <vertAlign val="superscript"/>
      <sz val="11"/>
      <color theme="0"/>
      <name val="Calibri"/>
      <family val="2"/>
      <scheme val="minor"/>
    </font>
    <font>
      <sz val="9"/>
      <color rgb="FF000000"/>
      <name val="Calibri"/>
      <family val="2"/>
      <scheme val="minor"/>
    </font>
    <font>
      <sz val="9"/>
      <color rgb="FF231F21"/>
      <name val="Calibri"/>
      <family val="2"/>
      <scheme val="minor"/>
    </font>
    <font>
      <vertAlign val="superscript"/>
      <sz val="9"/>
      <color rgb="FF000000"/>
      <name val="Calibri"/>
      <family val="2"/>
      <scheme val="minor"/>
    </font>
    <font>
      <b/>
      <sz val="10"/>
      <color theme="1"/>
      <name val="Calibri"/>
      <family val="2"/>
      <scheme val="minor"/>
    </font>
    <font>
      <b/>
      <sz val="9"/>
      <color rgb="FF000000"/>
      <name val="Calibri"/>
      <family val="2"/>
      <scheme val="minor"/>
    </font>
    <font>
      <b/>
      <sz val="9"/>
      <color rgb="FF231F21"/>
      <name val="Calibri"/>
      <family val="2"/>
      <scheme val="minor"/>
    </font>
    <font>
      <b/>
      <sz val="9"/>
      <color theme="1"/>
      <name val="Calibri"/>
      <family val="2"/>
      <scheme val="minor"/>
    </font>
    <font>
      <sz val="8"/>
      <color rgb="FF000000"/>
      <name val="Calibri"/>
      <family val="2"/>
      <scheme val="minor"/>
    </font>
    <font>
      <vertAlign val="superscript"/>
      <sz val="8"/>
      <color rgb="FF000000"/>
      <name val="Calibri"/>
      <family val="2"/>
      <scheme val="minor"/>
    </font>
    <font>
      <sz val="10"/>
      <color rgb="FF000000"/>
      <name val="Calibri"/>
      <family val="2"/>
      <scheme val="minor"/>
    </font>
    <font>
      <b/>
      <sz val="10"/>
      <color theme="0"/>
      <name val="Calibri"/>
      <family val="2"/>
      <scheme val="minor"/>
    </font>
    <font>
      <b/>
      <sz val="10"/>
      <name val="Calibri"/>
      <family val="2"/>
      <scheme val="minor"/>
    </font>
    <font>
      <b/>
      <sz val="9"/>
      <name val="Calibri"/>
      <family val="2"/>
      <scheme val="minor"/>
    </font>
    <font>
      <sz val="9"/>
      <name val="Calibri"/>
      <family val="2"/>
      <scheme val="minor"/>
    </font>
    <font>
      <sz val="9"/>
      <color theme="1"/>
      <name val="Calibri"/>
      <family val="2"/>
      <scheme val="minor"/>
    </font>
    <font>
      <sz val="8"/>
      <color theme="1"/>
      <name val="Calibri"/>
      <family val="2"/>
      <scheme val="minor"/>
    </font>
    <font>
      <sz val="8"/>
      <color rgb="FFFF0000"/>
      <name val="Calibri"/>
      <family val="2"/>
      <scheme val="minor"/>
    </font>
    <font>
      <b/>
      <sz val="10"/>
      <color rgb="FF231F21"/>
      <name val="Calibri"/>
      <family val="2"/>
      <scheme val="minor"/>
    </font>
    <font>
      <b/>
      <vertAlign val="superscript"/>
      <sz val="10"/>
      <color rgb="FF000000"/>
      <name val="Calibri"/>
      <family val="2"/>
      <scheme val="minor"/>
    </font>
    <font>
      <i/>
      <sz val="8"/>
      <color rgb="FF000000"/>
      <name val="Calibri"/>
      <family val="2"/>
      <scheme val="minor"/>
    </font>
  </fonts>
  <fills count="9">
    <fill>
      <patternFill patternType="none"/>
    </fill>
    <fill>
      <patternFill patternType="gray125"/>
    </fill>
    <fill>
      <patternFill patternType="solid">
        <fgColor rgb="FF133559"/>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6E6E6"/>
        <bgColor indexed="64"/>
      </patternFill>
    </fill>
    <fill>
      <patternFill patternType="solid">
        <fgColor theme="3"/>
        <bgColor indexed="64"/>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9" fontId="9" fillId="0" borderId="0" applyFont="0" applyFill="0" applyBorder="0" applyAlignment="0" applyProtection="0"/>
    <xf numFmtId="0" fontId="10" fillId="0" borderId="0"/>
  </cellStyleXfs>
  <cellXfs count="272">
    <xf numFmtId="0" fontId="0" fillId="0" borderId="0" xfId="0"/>
    <xf numFmtId="0" fontId="1" fillId="0" borderId="0" xfId="0" applyFont="1"/>
    <xf numFmtId="0" fontId="4" fillId="0" borderId="0" xfId="0" applyFont="1"/>
    <xf numFmtId="0" fontId="0" fillId="0" borderId="0" xfId="0" applyAlignment="1">
      <alignment vertical="center"/>
    </xf>
    <xf numFmtId="0" fontId="1" fillId="0" borderId="0" xfId="0" applyFont="1" applyBorder="1"/>
    <xf numFmtId="0" fontId="0" fillId="0" borderId="0" xfId="0" applyBorder="1"/>
    <xf numFmtId="164" fontId="0" fillId="0" borderId="0" xfId="0" applyNumberFormat="1"/>
    <xf numFmtId="0" fontId="8" fillId="0" borderId="0" xfId="0" applyFont="1"/>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164" fontId="2" fillId="0" borderId="4"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17" xfId="0" applyNumberFormat="1" applyFont="1" applyFill="1" applyBorder="1" applyAlignment="1">
      <alignment horizontal="center" vertical="center" wrapText="1"/>
    </xf>
    <xf numFmtId="164" fontId="3" fillId="0" borderId="15" xfId="0" applyNumberFormat="1" applyFont="1" applyFill="1" applyBorder="1" applyAlignment="1">
      <alignment horizontal="center" vertical="center" wrapText="1"/>
    </xf>
    <xf numFmtId="164" fontId="3" fillId="0" borderId="18" xfId="0" applyNumberFormat="1" applyFont="1" applyFill="1" applyBorder="1" applyAlignment="1">
      <alignment horizontal="center" vertical="center" wrapText="1"/>
    </xf>
    <xf numFmtId="164" fontId="2" fillId="0" borderId="20" xfId="0" applyNumberFormat="1" applyFont="1" applyFill="1" applyBorder="1" applyAlignment="1">
      <alignment horizontal="center" vertical="center" wrapText="1"/>
    </xf>
    <xf numFmtId="164" fontId="3" fillId="0" borderId="21" xfId="0" applyNumberFormat="1" applyFont="1" applyFill="1" applyBorder="1" applyAlignment="1">
      <alignment horizontal="center" vertical="center" wrapText="1"/>
    </xf>
    <xf numFmtId="0" fontId="2" fillId="0" borderId="14" xfId="0" applyFont="1" applyFill="1" applyBorder="1" applyAlignment="1">
      <alignment horizontal="left" vertical="top" wrapText="1" indent="2"/>
    </xf>
    <xf numFmtId="0" fontId="3" fillId="0" borderId="14" xfId="0" applyFont="1" applyFill="1" applyBorder="1" applyAlignment="1">
      <alignment horizontal="left" vertical="top" wrapText="1" indent="3"/>
    </xf>
    <xf numFmtId="0" fontId="3" fillId="0" borderId="16" xfId="0" applyFont="1" applyFill="1" applyBorder="1" applyAlignment="1">
      <alignment horizontal="left" vertical="top" wrapText="1" indent="3"/>
    </xf>
    <xf numFmtId="0" fontId="2" fillId="0" borderId="19" xfId="0" applyFont="1" applyFill="1" applyBorder="1" applyAlignment="1">
      <alignment horizontal="left" vertical="top" wrapText="1" indent="2"/>
    </xf>
    <xf numFmtId="0" fontId="0" fillId="0" borderId="0" xfId="0" applyFill="1"/>
    <xf numFmtId="0" fontId="8" fillId="0" borderId="0" xfId="0" applyFont="1" applyFill="1"/>
    <xf numFmtId="164" fontId="8" fillId="0" borderId="0" xfId="0" applyNumberFormat="1" applyFont="1"/>
    <xf numFmtId="0" fontId="2" fillId="0" borderId="19"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2" fillId="0" borderId="14" xfId="0" applyFont="1" applyFill="1" applyBorder="1" applyAlignment="1">
      <alignment horizontal="left" vertical="center" wrapText="1"/>
    </xf>
    <xf numFmtId="164" fontId="3" fillId="0" borderId="20" xfId="0" applyNumberFormat="1" applyFont="1" applyFill="1" applyBorder="1" applyAlignment="1">
      <alignment horizontal="center" vertical="center" wrapText="1"/>
    </xf>
    <xf numFmtId="0" fontId="10" fillId="0" borderId="0" xfId="2" applyFill="1" applyBorder="1" applyAlignment="1">
      <alignment horizontal="left" vertical="top"/>
    </xf>
    <xf numFmtId="0" fontId="11" fillId="0" borderId="0" xfId="2" applyFont="1" applyFill="1" applyBorder="1" applyAlignment="1">
      <alignment horizontal="left" vertical="top"/>
    </xf>
    <xf numFmtId="0" fontId="10" fillId="0" borderId="0" xfId="2" applyFill="1" applyBorder="1" applyAlignment="1">
      <alignment horizontal="right" vertical="top"/>
    </xf>
    <xf numFmtId="0" fontId="14" fillId="0" borderId="0" xfId="2" applyFont="1" applyFill="1" applyBorder="1" applyAlignment="1">
      <alignment horizontal="left" vertical="top"/>
    </xf>
    <xf numFmtId="0" fontId="14" fillId="0" borderId="0" xfId="2" applyFont="1" applyFill="1" applyBorder="1" applyAlignment="1">
      <alignment horizontal="left"/>
    </xf>
    <xf numFmtId="0" fontId="14" fillId="0" borderId="0" xfId="2" applyFont="1" applyFill="1" applyBorder="1" applyAlignment="1"/>
    <xf numFmtId="0" fontId="16" fillId="0" borderId="0" xfId="2" applyNumberFormat="1" applyFont="1" applyFill="1" applyBorder="1" applyAlignment="1">
      <alignment horizontal="right" wrapText="1"/>
    </xf>
    <xf numFmtId="3" fontId="13" fillId="0" borderId="0" xfId="2" applyNumberFormat="1" applyFont="1" applyFill="1" applyBorder="1" applyAlignment="1"/>
    <xf numFmtId="165" fontId="15" fillId="0" borderId="0" xfId="2" applyNumberFormat="1" applyFont="1" applyFill="1" applyBorder="1" applyAlignment="1"/>
    <xf numFmtId="0" fontId="13" fillId="0" borderId="0" xfId="2" applyFont="1" applyFill="1" applyBorder="1" applyAlignment="1"/>
    <xf numFmtId="0" fontId="13" fillId="0" borderId="0" xfId="2" applyFont="1" applyFill="1" applyBorder="1" applyAlignment="1">
      <alignment horizontal="left"/>
    </xf>
    <xf numFmtId="165" fontId="17" fillId="0" borderId="0" xfId="2" applyNumberFormat="1" applyFont="1" applyFill="1" applyBorder="1" applyAlignment="1">
      <alignment wrapText="1"/>
    </xf>
    <xf numFmtId="166" fontId="17" fillId="0" borderId="0" xfId="2" applyNumberFormat="1" applyFont="1" applyFill="1" applyBorder="1" applyAlignment="1">
      <alignment wrapText="1"/>
    </xf>
    <xf numFmtId="167" fontId="17" fillId="0" borderId="0" xfId="2" applyNumberFormat="1" applyFont="1" applyFill="1" applyBorder="1" applyAlignment="1">
      <alignment wrapText="1"/>
    </xf>
    <xf numFmtId="0" fontId="14" fillId="0" borderId="0" xfId="2" applyFont="1" applyFill="1" applyBorder="1" applyAlignment="1">
      <alignment wrapText="1"/>
    </xf>
    <xf numFmtId="168" fontId="17" fillId="0" borderId="0" xfId="2" applyNumberFormat="1" applyFont="1" applyFill="1" applyBorder="1" applyAlignment="1">
      <alignment wrapText="1"/>
    </xf>
    <xf numFmtId="167" fontId="18" fillId="0" borderId="0" xfId="2" applyNumberFormat="1" applyFont="1" applyFill="1" applyBorder="1" applyAlignment="1">
      <alignment wrapText="1"/>
    </xf>
    <xf numFmtId="0" fontId="20" fillId="0" borderId="0" xfId="2" applyFont="1" applyFill="1" applyBorder="1" applyAlignment="1">
      <alignment horizontal="left" vertical="top"/>
    </xf>
    <xf numFmtId="0" fontId="21" fillId="0" borderId="0" xfId="2" applyFont="1" applyFill="1" applyBorder="1" applyAlignment="1">
      <alignment horizontal="left" vertical="top"/>
    </xf>
    <xf numFmtId="0" fontId="21" fillId="0" borderId="0" xfId="2" applyFont="1" applyFill="1" applyBorder="1" applyAlignment="1">
      <alignment horizontal="right" vertical="top"/>
    </xf>
    <xf numFmtId="0" fontId="19" fillId="7" borderId="4" xfId="2" applyFont="1" applyFill="1" applyBorder="1" applyAlignment="1">
      <alignment horizontal="center" vertical="center"/>
    </xf>
    <xf numFmtId="0" fontId="19" fillId="7" borderId="4" xfId="2" applyFont="1" applyFill="1" applyBorder="1" applyAlignment="1">
      <alignment horizontal="center" vertical="center" wrapText="1"/>
    </xf>
    <xf numFmtId="0" fontId="23" fillId="8" borderId="4" xfId="0" applyFont="1" applyFill="1" applyBorder="1" applyAlignment="1">
      <alignment horizontal="left" vertical="center" indent="4"/>
    </xf>
    <xf numFmtId="165" fontId="24" fillId="8" borderId="4" xfId="2" applyNumberFormat="1" applyFont="1" applyFill="1" applyBorder="1" applyAlignment="1">
      <alignment horizontal="right" vertical="center" wrapText="1" indent="3"/>
    </xf>
    <xf numFmtId="164" fontId="24" fillId="8" borderId="4" xfId="1" applyNumberFormat="1" applyFont="1" applyFill="1" applyBorder="1" applyAlignment="1">
      <alignment horizontal="right" vertical="center" wrapText="1" indent="3"/>
    </xf>
    <xf numFmtId="0" fontId="23" fillId="8" borderId="4" xfId="2" applyFont="1" applyFill="1" applyBorder="1" applyAlignment="1">
      <alignment horizontal="right" vertical="center" indent="3"/>
    </xf>
    <xf numFmtId="164" fontId="23" fillId="8" borderId="4" xfId="2" applyNumberFormat="1" applyFont="1" applyFill="1" applyBorder="1" applyAlignment="1">
      <alignment horizontal="right" vertical="center" indent="4"/>
    </xf>
    <xf numFmtId="164" fontId="23" fillId="8" borderId="4" xfId="2" applyNumberFormat="1" applyFont="1" applyFill="1" applyBorder="1" applyAlignment="1">
      <alignment horizontal="right" vertical="center" indent="3"/>
    </xf>
    <xf numFmtId="165" fontId="24" fillId="8" borderId="4" xfId="2" applyNumberFormat="1" applyFont="1" applyFill="1" applyBorder="1" applyAlignment="1">
      <alignment horizontal="right" vertical="center" indent="3"/>
    </xf>
    <xf numFmtId="164" fontId="23" fillId="8" borderId="38" xfId="2" applyNumberFormat="1" applyFont="1" applyFill="1" applyBorder="1" applyAlignment="1">
      <alignment horizontal="right" vertical="center" indent="4"/>
    </xf>
    <xf numFmtId="0" fontId="23" fillId="8" borderId="22" xfId="2" applyFont="1" applyFill="1" applyBorder="1" applyAlignment="1">
      <alignment horizontal="right" vertical="center" indent="3"/>
    </xf>
    <xf numFmtId="0" fontId="21" fillId="5" borderId="4" xfId="2" applyFont="1" applyFill="1" applyBorder="1" applyAlignment="1">
      <alignment horizontal="left" vertical="top"/>
    </xf>
    <xf numFmtId="3" fontId="26" fillId="5" borderId="4" xfId="2" applyNumberFormat="1" applyFont="1" applyFill="1" applyBorder="1" applyAlignment="1">
      <alignment horizontal="right" vertical="center" indent="3"/>
    </xf>
    <xf numFmtId="164" fontId="26" fillId="5" borderId="4" xfId="2" applyNumberFormat="1" applyFont="1" applyFill="1" applyBorder="1" applyAlignment="1">
      <alignment horizontal="center" vertical="center"/>
    </xf>
    <xf numFmtId="3" fontId="26" fillId="5" borderId="22" xfId="2" applyNumberFormat="1" applyFont="1" applyFill="1" applyBorder="1" applyAlignment="1">
      <alignment horizontal="right" vertical="center" indent="3"/>
    </xf>
    <xf numFmtId="164" fontId="21" fillId="5" borderId="4" xfId="2" applyNumberFormat="1" applyFont="1" applyFill="1" applyBorder="1" applyAlignment="1">
      <alignment horizontal="right" vertical="center" indent="4"/>
    </xf>
    <xf numFmtId="10" fontId="21" fillId="5" borderId="25" xfId="2" applyNumberFormat="1" applyFont="1" applyFill="1" applyBorder="1" applyAlignment="1">
      <alignment horizontal="center" vertical="center"/>
    </xf>
    <xf numFmtId="0" fontId="21" fillId="0" borderId="34" xfId="2" applyFont="1" applyFill="1" applyBorder="1" applyAlignment="1">
      <alignment horizontal="left" vertical="top" indent="2"/>
    </xf>
    <xf numFmtId="165" fontId="27" fillId="0" borderId="34" xfId="2" applyNumberFormat="1" applyFont="1" applyFill="1" applyBorder="1" applyAlignment="1">
      <alignment horizontal="right" vertical="top"/>
    </xf>
    <xf numFmtId="164" fontId="28" fillId="0" borderId="34" xfId="1" applyNumberFormat="1" applyFont="1" applyFill="1" applyBorder="1" applyAlignment="1">
      <alignment horizontal="right" vertical="top" wrapText="1"/>
    </xf>
    <xf numFmtId="3" fontId="27" fillId="0" borderId="34" xfId="2" applyNumberFormat="1" applyFont="1" applyFill="1" applyBorder="1" applyAlignment="1">
      <alignment horizontal="right" vertical="top"/>
    </xf>
    <xf numFmtId="164" fontId="23" fillId="0" borderId="37" xfId="2" applyNumberFormat="1" applyFont="1" applyFill="1" applyBorder="1" applyAlignment="1">
      <alignment horizontal="right" vertical="top"/>
    </xf>
    <xf numFmtId="164" fontId="27" fillId="0" borderId="34" xfId="2" applyNumberFormat="1" applyFont="1" applyFill="1" applyBorder="1" applyAlignment="1">
      <alignment horizontal="right" vertical="top"/>
    </xf>
    <xf numFmtId="0" fontId="23" fillId="8" borderId="4" xfId="2" applyFont="1" applyFill="1" applyBorder="1" applyAlignment="1">
      <alignment horizontal="right" vertical="center" indent="4"/>
    </xf>
    <xf numFmtId="0" fontId="21" fillId="6" borderId="4" xfId="2" applyFont="1" applyFill="1" applyBorder="1" applyAlignment="1">
      <alignment horizontal="left" vertical="top" indent="2"/>
    </xf>
    <xf numFmtId="0" fontId="23" fillId="6" borderId="4" xfId="2" applyFont="1" applyFill="1" applyBorder="1" applyAlignment="1">
      <alignment horizontal="right" vertical="center" indent="4"/>
    </xf>
    <xf numFmtId="3" fontId="27" fillId="6" borderId="4" xfId="2" applyNumberFormat="1" applyFont="1" applyFill="1" applyBorder="1" applyAlignment="1">
      <alignment horizontal="right" vertical="center" indent="3"/>
    </xf>
    <xf numFmtId="164" fontId="23" fillId="6" borderId="4" xfId="2" applyNumberFormat="1" applyFont="1" applyFill="1" applyBorder="1" applyAlignment="1">
      <alignment horizontal="right" vertical="center" indent="3"/>
    </xf>
    <xf numFmtId="0" fontId="21" fillId="0" borderId="4" xfId="2" applyFont="1" applyFill="1" applyBorder="1" applyAlignment="1">
      <alignment horizontal="left" vertical="top"/>
    </xf>
    <xf numFmtId="3" fontId="29" fillId="0" borderId="4" xfId="2" applyNumberFormat="1" applyFont="1" applyFill="1" applyBorder="1"/>
    <xf numFmtId="10" fontId="27" fillId="0" borderId="4" xfId="2" applyNumberFormat="1" applyFont="1" applyFill="1" applyBorder="1" applyAlignment="1">
      <alignment horizontal="right" vertical="top"/>
    </xf>
    <xf numFmtId="0" fontId="32" fillId="0" borderId="0" xfId="2" applyFont="1" applyFill="1" applyBorder="1" applyAlignment="1">
      <alignment horizontal="left" vertical="top"/>
    </xf>
    <xf numFmtId="10" fontId="32" fillId="0" borderId="0" xfId="2" applyNumberFormat="1" applyFont="1" applyFill="1" applyBorder="1" applyAlignment="1">
      <alignment horizontal="right" vertical="top"/>
    </xf>
    <xf numFmtId="0" fontId="32" fillId="0" borderId="0" xfId="2" applyFont="1" applyFill="1" applyBorder="1" applyAlignment="1">
      <alignment horizontal="right" vertical="top"/>
    </xf>
    <xf numFmtId="0" fontId="34" fillId="6" borderId="14" xfId="0" applyFont="1" applyFill="1" applyBorder="1" applyAlignment="1">
      <alignment horizontal="center" vertical="center"/>
    </xf>
    <xf numFmtId="0" fontId="35" fillId="6" borderId="22" xfId="0" applyFont="1" applyFill="1" applyBorder="1"/>
    <xf numFmtId="164" fontId="29" fillId="6" borderId="14" xfId="0" applyNumberFormat="1" applyFont="1" applyFill="1" applyBorder="1" applyAlignment="1">
      <alignment horizontal="center" vertical="center" wrapText="1"/>
    </xf>
    <xf numFmtId="164" fontId="29" fillId="6" borderId="15" xfId="0" applyNumberFormat="1" applyFont="1" applyFill="1" applyBorder="1" applyAlignment="1">
      <alignment horizontal="center" vertical="center" wrapText="1"/>
    </xf>
    <xf numFmtId="164" fontId="29" fillId="6" borderId="25" xfId="0" applyNumberFormat="1" applyFont="1" applyFill="1" applyBorder="1" applyAlignment="1">
      <alignment horizontal="center" vertical="center" wrapText="1"/>
    </xf>
    <xf numFmtId="164" fontId="29" fillId="6" borderId="4" xfId="0" applyNumberFormat="1" applyFont="1" applyFill="1" applyBorder="1" applyAlignment="1">
      <alignment horizontal="center" vertical="center" wrapText="1"/>
    </xf>
    <xf numFmtId="164" fontId="29" fillId="6" borderId="4" xfId="0" applyNumberFormat="1" applyFont="1" applyFill="1" applyBorder="1" applyAlignment="1">
      <alignment horizontal="center"/>
    </xf>
    <xf numFmtId="0" fontId="36" fillId="8" borderId="22" xfId="0" applyFont="1" applyFill="1" applyBorder="1"/>
    <xf numFmtId="164" fontId="37" fillId="8" borderId="14" xfId="0" applyNumberFormat="1" applyFont="1" applyFill="1" applyBorder="1" applyAlignment="1">
      <alignment horizontal="center" vertical="center" wrapText="1"/>
    </xf>
    <xf numFmtId="164" fontId="37" fillId="8" borderId="15" xfId="0" applyNumberFormat="1" applyFont="1" applyFill="1" applyBorder="1" applyAlignment="1">
      <alignment horizontal="center" vertical="center" wrapText="1"/>
    </xf>
    <xf numFmtId="164" fontId="37" fillId="8" borderId="25" xfId="0" applyNumberFormat="1" applyFont="1" applyFill="1" applyBorder="1" applyAlignment="1">
      <alignment horizontal="center" vertical="center" wrapText="1"/>
    </xf>
    <xf numFmtId="164" fontId="37" fillId="8" borderId="4" xfId="0" applyNumberFormat="1" applyFont="1" applyFill="1" applyBorder="1" applyAlignment="1">
      <alignment horizontal="center" vertical="center" wrapText="1"/>
    </xf>
    <xf numFmtId="164" fontId="37" fillId="8" borderId="4" xfId="0" applyNumberFormat="1" applyFont="1" applyFill="1" applyBorder="1" applyAlignment="1">
      <alignment horizontal="center"/>
    </xf>
    <xf numFmtId="0" fontId="36" fillId="6" borderId="22" xfId="0" applyFont="1" applyFill="1" applyBorder="1"/>
    <xf numFmtId="164" fontId="37" fillId="6" borderId="14" xfId="0" applyNumberFormat="1" applyFont="1" applyFill="1" applyBorder="1" applyAlignment="1">
      <alignment horizontal="center" vertical="center" wrapText="1"/>
    </xf>
    <xf numFmtId="164" fontId="37" fillId="6" borderId="15" xfId="0" applyNumberFormat="1" applyFont="1" applyFill="1" applyBorder="1" applyAlignment="1">
      <alignment horizontal="center" vertical="center" wrapText="1"/>
    </xf>
    <xf numFmtId="164" fontId="37" fillId="6" borderId="25" xfId="0" applyNumberFormat="1" applyFont="1" applyFill="1" applyBorder="1" applyAlignment="1">
      <alignment horizontal="center" vertical="center" wrapText="1"/>
    </xf>
    <xf numFmtId="164" fontId="37" fillId="6" borderId="4" xfId="0" applyNumberFormat="1" applyFont="1" applyFill="1" applyBorder="1" applyAlignment="1">
      <alignment horizontal="center" vertical="center" wrapText="1"/>
    </xf>
    <xf numFmtId="164" fontId="37" fillId="6" borderId="4" xfId="0" applyNumberFormat="1" applyFont="1" applyFill="1" applyBorder="1" applyAlignment="1">
      <alignment horizontal="center"/>
    </xf>
    <xf numFmtId="0" fontId="36" fillId="6" borderId="22" xfId="0" applyFont="1" applyFill="1" applyBorder="1" applyAlignment="1">
      <alignment horizontal="left"/>
    </xf>
    <xf numFmtId="0" fontId="36" fillId="6" borderId="27" xfId="0" applyFont="1" applyFill="1" applyBorder="1" applyAlignment="1">
      <alignment horizontal="left"/>
    </xf>
    <xf numFmtId="164" fontId="37" fillId="6" borderId="16" xfId="0" applyNumberFormat="1" applyFont="1" applyFill="1" applyBorder="1" applyAlignment="1">
      <alignment horizontal="center" vertical="center" wrapText="1"/>
    </xf>
    <xf numFmtId="164" fontId="37" fillId="6" borderId="18" xfId="0" applyNumberFormat="1" applyFont="1" applyFill="1" applyBorder="1" applyAlignment="1">
      <alignment horizontal="center" vertical="center" wrapText="1"/>
    </xf>
    <xf numFmtId="164" fontId="37" fillId="6" borderId="28" xfId="0" applyNumberFormat="1" applyFont="1" applyFill="1" applyBorder="1" applyAlignment="1">
      <alignment horizontal="center" vertical="center" wrapText="1"/>
    </xf>
    <xf numFmtId="164" fontId="37" fillId="6" borderId="17" xfId="0" applyNumberFormat="1" applyFont="1" applyFill="1" applyBorder="1" applyAlignment="1">
      <alignment horizontal="center" vertical="center" wrapText="1"/>
    </xf>
    <xf numFmtId="164" fontId="37" fillId="6" borderId="17" xfId="0" applyNumberFormat="1" applyFont="1" applyFill="1" applyBorder="1" applyAlignment="1">
      <alignment horizontal="center"/>
    </xf>
    <xf numFmtId="0" fontId="38" fillId="0" borderId="0" xfId="0" applyFont="1"/>
    <xf numFmtId="0" fontId="0" fillId="0" borderId="0" xfId="0" applyFont="1"/>
    <xf numFmtId="0" fontId="26" fillId="5" borderId="29" xfId="0" applyFont="1" applyFill="1" applyBorder="1" applyAlignment="1">
      <alignment horizontal="center" vertical="center" wrapText="1"/>
    </xf>
    <xf numFmtId="0" fontId="26" fillId="5" borderId="30"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5" borderId="25" xfId="0" applyFont="1" applyFill="1" applyBorder="1" applyAlignment="1">
      <alignment horizontal="center" vertical="center" wrapText="1"/>
    </xf>
    <xf numFmtId="0" fontId="29" fillId="6" borderId="30" xfId="0" applyFont="1" applyFill="1" applyBorder="1" applyAlignment="1">
      <alignment horizontal="left" vertical="center" wrapText="1"/>
    </xf>
    <xf numFmtId="164" fontId="29" fillId="6" borderId="15" xfId="0" applyNumberFormat="1" applyFont="1" applyFill="1" applyBorder="1" applyAlignment="1">
      <alignment horizontal="center"/>
    </xf>
    <xf numFmtId="0" fontId="36" fillId="8" borderId="30" xfId="0" applyFont="1" applyFill="1" applyBorder="1" applyAlignment="1">
      <alignment horizontal="left" vertical="center" wrapText="1"/>
    </xf>
    <xf numFmtId="164" fontId="37" fillId="8" borderId="15" xfId="0" applyNumberFormat="1" applyFont="1" applyFill="1" applyBorder="1" applyAlignment="1">
      <alignment horizontal="center"/>
    </xf>
    <xf numFmtId="0" fontId="36" fillId="6" borderId="30" xfId="0" applyFont="1" applyFill="1" applyBorder="1" applyAlignment="1">
      <alignment horizontal="left" vertical="center" wrapText="1"/>
    </xf>
    <xf numFmtId="164" fontId="37" fillId="6" borderId="15" xfId="0" applyNumberFormat="1" applyFont="1" applyFill="1" applyBorder="1" applyAlignment="1">
      <alignment horizontal="center"/>
    </xf>
    <xf numFmtId="0" fontId="36" fillId="6" borderId="31" xfId="0" applyFont="1" applyFill="1" applyBorder="1" applyAlignment="1">
      <alignment horizontal="left" vertical="center" wrapText="1"/>
    </xf>
    <xf numFmtId="164" fontId="37" fillId="6" borderId="18" xfId="0" applyNumberFormat="1" applyFont="1" applyFill="1" applyBorder="1" applyAlignment="1">
      <alignment horizontal="center"/>
    </xf>
    <xf numFmtId="0" fontId="39" fillId="0" borderId="0" xfId="0" applyFont="1"/>
    <xf numFmtId="0" fontId="0" fillId="0" borderId="0" xfId="0" applyFont="1" applyBorder="1"/>
    <xf numFmtId="0" fontId="36" fillId="8" borderId="31" xfId="0" applyFont="1" applyFill="1" applyBorder="1" applyAlignment="1">
      <alignment horizontal="left" vertical="center" wrapText="1"/>
    </xf>
    <xf numFmtId="164" fontId="37" fillId="8" borderId="16" xfId="0" applyNumberFormat="1" applyFont="1" applyFill="1" applyBorder="1" applyAlignment="1">
      <alignment horizontal="center" vertical="center" wrapText="1"/>
    </xf>
    <xf numFmtId="164" fontId="37" fillId="8" borderId="17" xfId="0" applyNumberFormat="1" applyFont="1" applyFill="1" applyBorder="1" applyAlignment="1">
      <alignment horizontal="center" vertical="center" wrapText="1"/>
    </xf>
    <xf numFmtId="164" fontId="37" fillId="8" borderId="18" xfId="0" applyNumberFormat="1" applyFont="1" applyFill="1" applyBorder="1" applyAlignment="1">
      <alignment horizontal="center" vertical="center" wrapText="1"/>
    </xf>
    <xf numFmtId="164" fontId="37" fillId="8" borderId="28" xfId="0" applyNumberFormat="1" applyFont="1" applyFill="1" applyBorder="1" applyAlignment="1">
      <alignment horizontal="center" vertical="center" wrapText="1"/>
    </xf>
    <xf numFmtId="164" fontId="37" fillId="8" borderId="17" xfId="0" applyNumberFormat="1" applyFont="1" applyFill="1" applyBorder="1" applyAlignment="1">
      <alignment horizontal="center"/>
    </xf>
    <xf numFmtId="164" fontId="37" fillId="8" borderId="18" xfId="0" applyNumberFormat="1" applyFont="1" applyFill="1" applyBorder="1" applyAlignment="1">
      <alignment horizontal="center"/>
    </xf>
    <xf numFmtId="0" fontId="35" fillId="6" borderId="24" xfId="0" applyFont="1" applyFill="1" applyBorder="1"/>
    <xf numFmtId="164" fontId="29" fillId="6" borderId="19" xfId="0" applyNumberFormat="1" applyFont="1" applyFill="1" applyBorder="1" applyAlignment="1">
      <alignment horizontal="center" vertical="center" wrapText="1"/>
    </xf>
    <xf numFmtId="164" fontId="29" fillId="6" borderId="20" xfId="0" applyNumberFormat="1" applyFont="1" applyFill="1" applyBorder="1" applyAlignment="1">
      <alignment horizontal="center" vertical="center" wrapText="1"/>
    </xf>
    <xf numFmtId="164" fontId="29" fillId="6" borderId="20" xfId="0" applyNumberFormat="1" applyFont="1" applyFill="1" applyBorder="1" applyAlignment="1">
      <alignment horizontal="center" vertical="center"/>
    </xf>
    <xf numFmtId="164" fontId="29" fillId="6" borderId="21" xfId="0" applyNumberFormat="1" applyFont="1" applyFill="1" applyBorder="1" applyAlignment="1">
      <alignment horizontal="center" vertical="center"/>
    </xf>
    <xf numFmtId="164" fontId="37" fillId="8" borderId="4" xfId="0" applyNumberFormat="1" applyFont="1" applyFill="1" applyBorder="1" applyAlignment="1">
      <alignment horizontal="center" vertical="center"/>
    </xf>
    <xf numFmtId="164" fontId="37" fillId="8" borderId="15" xfId="0" applyNumberFormat="1" applyFont="1" applyFill="1" applyBorder="1" applyAlignment="1">
      <alignment horizontal="center" vertical="center"/>
    </xf>
    <xf numFmtId="164" fontId="37" fillId="6" borderId="4" xfId="0" applyNumberFormat="1" applyFont="1" applyFill="1" applyBorder="1" applyAlignment="1">
      <alignment horizontal="center" vertical="center"/>
    </xf>
    <xf numFmtId="164" fontId="37" fillId="6" borderId="15" xfId="0" applyNumberFormat="1" applyFont="1" applyFill="1" applyBorder="1" applyAlignment="1">
      <alignment horizontal="center" vertical="center"/>
    </xf>
    <xf numFmtId="164" fontId="37" fillId="6" borderId="17" xfId="0" applyNumberFormat="1" applyFont="1" applyFill="1" applyBorder="1" applyAlignment="1">
      <alignment horizontal="center" vertical="center"/>
    </xf>
    <xf numFmtId="164" fontId="37" fillId="6" borderId="18" xfId="0" applyNumberFormat="1" applyFont="1" applyFill="1" applyBorder="1" applyAlignment="1">
      <alignment horizontal="center" vertical="center"/>
    </xf>
    <xf numFmtId="0" fontId="35" fillId="6" borderId="4" xfId="0" applyFont="1" applyFill="1" applyBorder="1"/>
    <xf numFmtId="0" fontId="36" fillId="8" borderId="4" xfId="0" applyFont="1" applyFill="1" applyBorder="1"/>
    <xf numFmtId="0" fontId="36" fillId="6" borderId="4" xfId="0" applyFont="1" applyFill="1" applyBorder="1"/>
    <xf numFmtId="0" fontId="36" fillId="6" borderId="4" xfId="0" applyFont="1" applyFill="1" applyBorder="1" applyAlignment="1">
      <alignment horizontal="left"/>
    </xf>
    <xf numFmtId="0" fontId="36" fillId="6" borderId="17" xfId="0" applyFont="1" applyFill="1" applyBorder="1" applyAlignment="1">
      <alignment horizontal="left"/>
    </xf>
    <xf numFmtId="0" fontId="26" fillId="6" borderId="14" xfId="0" applyFont="1" applyFill="1" applyBorder="1" applyAlignment="1">
      <alignment horizontal="center" vertical="center"/>
    </xf>
    <xf numFmtId="0" fontId="29" fillId="6" borderId="15" xfId="0" applyFont="1" applyFill="1" applyBorder="1" applyAlignment="1">
      <alignment horizontal="left" vertical="top" wrapText="1"/>
    </xf>
    <xf numFmtId="164" fontId="29" fillId="6" borderId="14" xfId="0" applyNumberFormat="1" applyFont="1" applyFill="1" applyBorder="1" applyAlignment="1">
      <alignment horizontal="center" vertical="center"/>
    </xf>
    <xf numFmtId="0" fontId="29" fillId="6" borderId="4" xfId="0" applyFont="1" applyFill="1" applyBorder="1" applyAlignment="1">
      <alignment horizontal="center" vertical="center"/>
    </xf>
    <xf numFmtId="164" fontId="29" fillId="6" borderId="4" xfId="0" applyNumberFormat="1" applyFont="1" applyFill="1" applyBorder="1" applyAlignment="1">
      <alignment horizontal="center" vertical="center"/>
    </xf>
    <xf numFmtId="164" fontId="29" fillId="6" borderId="25" xfId="0" applyNumberFormat="1" applyFont="1" applyFill="1" applyBorder="1" applyAlignment="1">
      <alignment horizontal="center" vertical="center"/>
    </xf>
    <xf numFmtId="0" fontId="29" fillId="6" borderId="15" xfId="0" applyFont="1" applyFill="1" applyBorder="1" applyAlignment="1">
      <alignment horizontal="center" vertical="center"/>
    </xf>
    <xf numFmtId="0" fontId="37" fillId="8" borderId="15" xfId="0" applyFont="1" applyFill="1" applyBorder="1" applyAlignment="1">
      <alignment horizontal="left" vertical="top" wrapText="1"/>
    </xf>
    <xf numFmtId="164" fontId="37" fillId="8" borderId="14" xfId="0" applyNumberFormat="1" applyFont="1" applyFill="1" applyBorder="1" applyAlignment="1">
      <alignment horizontal="center" vertical="center"/>
    </xf>
    <xf numFmtId="0" fontId="37" fillId="8" borderId="4" xfId="0" applyFont="1" applyFill="1" applyBorder="1" applyAlignment="1">
      <alignment horizontal="center" vertical="center"/>
    </xf>
    <xf numFmtId="164" fontId="37" fillId="8" borderId="25" xfId="0" applyNumberFormat="1" applyFont="1" applyFill="1" applyBorder="1" applyAlignment="1">
      <alignment horizontal="center" vertical="center"/>
    </xf>
    <xf numFmtId="0" fontId="37" fillId="8" borderId="15" xfId="0" applyFont="1" applyFill="1" applyBorder="1" applyAlignment="1">
      <alignment horizontal="center" vertical="center"/>
    </xf>
    <xf numFmtId="0" fontId="37" fillId="6" borderId="15" xfId="0" applyFont="1" applyFill="1" applyBorder="1" applyAlignment="1">
      <alignment horizontal="left" vertical="top" wrapText="1"/>
    </xf>
    <xf numFmtId="164" fontId="37" fillId="6" borderId="14" xfId="0" applyNumberFormat="1" applyFont="1" applyFill="1" applyBorder="1" applyAlignment="1">
      <alignment horizontal="center" vertical="center"/>
    </xf>
    <xf numFmtId="0" fontId="37" fillId="6" borderId="4" xfId="0" applyFont="1" applyFill="1" applyBorder="1" applyAlignment="1">
      <alignment horizontal="center" vertical="center"/>
    </xf>
    <xf numFmtId="164" fontId="37" fillId="6" borderId="25" xfId="0" applyNumberFormat="1" applyFont="1" applyFill="1" applyBorder="1" applyAlignment="1">
      <alignment horizontal="center" vertical="center"/>
    </xf>
    <xf numFmtId="0" fontId="37" fillId="6" borderId="15" xfId="0" applyFont="1" applyFill="1" applyBorder="1" applyAlignment="1">
      <alignment horizontal="center" vertical="center"/>
    </xf>
    <xf numFmtId="0" fontId="37" fillId="6" borderId="15" xfId="0" applyFont="1" applyFill="1" applyBorder="1" applyAlignment="1">
      <alignment horizontal="left" vertical="top"/>
    </xf>
    <xf numFmtId="0" fontId="37" fillId="6" borderId="18" xfId="0" applyFont="1" applyFill="1" applyBorder="1" applyAlignment="1">
      <alignment horizontal="left" vertical="top" wrapText="1"/>
    </xf>
    <xf numFmtId="164" fontId="37" fillId="6" borderId="16" xfId="0" applyNumberFormat="1" applyFont="1" applyFill="1" applyBorder="1" applyAlignment="1">
      <alignment horizontal="center" vertical="center"/>
    </xf>
    <xf numFmtId="0" fontId="37" fillId="6" borderId="17" xfId="0" applyFont="1" applyFill="1" applyBorder="1" applyAlignment="1">
      <alignment horizontal="center" vertical="center"/>
    </xf>
    <xf numFmtId="0" fontId="37" fillId="6" borderId="18" xfId="0" applyFont="1" applyFill="1" applyBorder="1" applyAlignment="1">
      <alignment horizontal="center" vertical="center"/>
    </xf>
    <xf numFmtId="0" fontId="0" fillId="0" borderId="0" xfId="0" applyFont="1" applyAlignment="1">
      <alignment textRotation="90"/>
    </xf>
    <xf numFmtId="0" fontId="37" fillId="8" borderId="30" xfId="0" applyFont="1" applyFill="1" applyBorder="1" applyAlignment="1">
      <alignment horizontal="left" vertical="center" wrapText="1"/>
    </xf>
    <xf numFmtId="0" fontId="37" fillId="6" borderId="30" xfId="0" applyFont="1" applyFill="1" applyBorder="1" applyAlignment="1">
      <alignment horizontal="left" vertical="center" wrapText="1"/>
    </xf>
    <xf numFmtId="0" fontId="37" fillId="6" borderId="31" xfId="0" applyFont="1" applyFill="1" applyBorder="1" applyAlignment="1">
      <alignment horizontal="left" vertical="center" wrapText="1"/>
    </xf>
    <xf numFmtId="0" fontId="40" fillId="5" borderId="20" xfId="2" applyNumberFormat="1" applyFont="1" applyFill="1" applyBorder="1" applyAlignment="1">
      <alignment horizontal="center" vertical="center" wrapText="1"/>
    </xf>
    <xf numFmtId="0" fontId="21" fillId="5" borderId="20" xfId="2" applyNumberFormat="1" applyFont="1" applyFill="1" applyBorder="1" applyAlignment="1">
      <alignment horizontal="center" vertical="center" wrapText="1"/>
    </xf>
    <xf numFmtId="166" fontId="28" fillId="6" borderId="4" xfId="2" applyNumberFormat="1" applyFont="1" applyFill="1" applyBorder="1" applyAlignment="1">
      <alignment horizontal="left" vertical="center"/>
    </xf>
    <xf numFmtId="3" fontId="27" fillId="6" borderId="4" xfId="2" applyNumberFormat="1" applyFont="1" applyFill="1" applyBorder="1" applyAlignment="1">
      <alignment horizontal="right" vertical="center" indent="6"/>
    </xf>
    <xf numFmtId="164" fontId="27" fillId="6" borderId="4" xfId="2" applyNumberFormat="1" applyFont="1" applyFill="1" applyBorder="1" applyAlignment="1">
      <alignment horizontal="right" vertical="center" indent="6"/>
    </xf>
    <xf numFmtId="0" fontId="23" fillId="8" borderId="4" xfId="2" applyFont="1" applyFill="1" applyBorder="1" applyAlignment="1">
      <alignment horizontal="left" vertical="center" wrapText="1" indent="2"/>
    </xf>
    <xf numFmtId="165" fontId="24" fillId="8" borderId="4" xfId="2" applyNumberFormat="1" applyFont="1" applyFill="1" applyBorder="1" applyAlignment="1">
      <alignment horizontal="right" vertical="center" wrapText="1" indent="6"/>
    </xf>
    <xf numFmtId="0" fontId="23" fillId="8" borderId="4" xfId="2" applyFont="1" applyFill="1" applyBorder="1" applyAlignment="1">
      <alignment horizontal="right" vertical="center" indent="6"/>
    </xf>
    <xf numFmtId="164" fontId="23" fillId="8" borderId="4" xfId="2" applyNumberFormat="1" applyFont="1" applyFill="1" applyBorder="1" applyAlignment="1">
      <alignment horizontal="right" vertical="center" indent="6"/>
    </xf>
    <xf numFmtId="0" fontId="23" fillId="6" borderId="4" xfId="2" applyFont="1" applyFill="1" applyBorder="1" applyAlignment="1">
      <alignment horizontal="left" vertical="center" wrapText="1" indent="2"/>
    </xf>
    <xf numFmtId="165" fontId="24" fillId="6" borderId="4" xfId="2" applyNumberFormat="1" applyFont="1" applyFill="1" applyBorder="1" applyAlignment="1">
      <alignment horizontal="right" vertical="center" wrapText="1" indent="6"/>
    </xf>
    <xf numFmtId="0" fontId="23" fillId="6" borderId="4" xfId="2" applyFont="1" applyFill="1" applyBorder="1" applyAlignment="1">
      <alignment horizontal="right" vertical="center" indent="6"/>
    </xf>
    <xf numFmtId="164" fontId="23" fillId="6" borderId="4" xfId="2" applyNumberFormat="1" applyFont="1" applyFill="1" applyBorder="1" applyAlignment="1">
      <alignment horizontal="right" vertical="center" indent="6"/>
    </xf>
    <xf numFmtId="0" fontId="24" fillId="6" borderId="4" xfId="2" applyFont="1" applyFill="1" applyBorder="1" applyAlignment="1">
      <alignment horizontal="left" vertical="center" wrapText="1" indent="2"/>
    </xf>
    <xf numFmtId="167" fontId="24" fillId="6" borderId="4" xfId="2" applyNumberFormat="1" applyFont="1" applyFill="1" applyBorder="1" applyAlignment="1">
      <alignment horizontal="right" vertical="center" wrapText="1" indent="6"/>
    </xf>
    <xf numFmtId="0" fontId="23" fillId="8" borderId="4" xfId="2" applyFont="1" applyFill="1" applyBorder="1" applyAlignment="1">
      <alignment horizontal="left" vertical="center" indent="2"/>
    </xf>
    <xf numFmtId="0" fontId="32" fillId="0" borderId="0" xfId="2" applyFont="1" applyFill="1" applyBorder="1" applyAlignment="1"/>
    <xf numFmtId="0" fontId="20" fillId="0" borderId="0" xfId="2" applyFont="1" applyFill="1" applyBorder="1" applyAlignment="1">
      <alignment horizontal="left" vertical="top"/>
    </xf>
    <xf numFmtId="0" fontId="12" fillId="0" borderId="0" xfId="2" applyFont="1" applyFill="1" applyBorder="1" applyAlignment="1">
      <alignment horizontal="left" vertical="top" wrapText="1"/>
    </xf>
    <xf numFmtId="0" fontId="30" fillId="0" borderId="39" xfId="2" applyFont="1" applyFill="1" applyBorder="1" applyAlignment="1">
      <alignment horizontal="left" wrapText="1"/>
    </xf>
    <xf numFmtId="0" fontId="30" fillId="0" borderId="0" xfId="2" applyFont="1" applyFill="1" applyBorder="1" applyAlignment="1">
      <alignment horizontal="left" vertical="top" wrapText="1"/>
    </xf>
    <xf numFmtId="0" fontId="21" fillId="6" borderId="22" xfId="2" applyFont="1" applyFill="1" applyBorder="1" applyAlignment="1">
      <alignment horizontal="left" vertical="top" indent="2"/>
    </xf>
    <xf numFmtId="0" fontId="21" fillId="6" borderId="34" xfId="2" applyFont="1" applyFill="1" applyBorder="1" applyAlignment="1">
      <alignment horizontal="left" vertical="top" indent="2"/>
    </xf>
    <xf numFmtId="0" fontId="21" fillId="6" borderId="25" xfId="2" applyFont="1" applyFill="1" applyBorder="1" applyAlignment="1">
      <alignment horizontal="left" vertical="top" indent="2"/>
    </xf>
    <xf numFmtId="0" fontId="38" fillId="0" borderId="0" xfId="0" applyFont="1" applyBorder="1" applyAlignment="1">
      <alignment horizontal="left" vertical="top" wrapText="1"/>
    </xf>
    <xf numFmtId="0" fontId="33" fillId="5" borderId="19" xfId="0" applyFont="1" applyFill="1" applyBorder="1" applyAlignment="1">
      <alignment horizontal="center" vertical="center" wrapText="1"/>
    </xf>
    <xf numFmtId="0" fontId="33" fillId="5" borderId="24"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34" fillId="8" borderId="14" xfId="0" applyFont="1" applyFill="1" applyBorder="1" applyAlignment="1">
      <alignment horizontal="center" vertical="center"/>
    </xf>
    <xf numFmtId="0" fontId="34" fillId="6" borderId="14" xfId="0" applyFont="1" applyFill="1" applyBorder="1" applyAlignment="1">
      <alignment horizontal="center" vertical="center"/>
    </xf>
    <xf numFmtId="0" fontId="34" fillId="8" borderId="14" xfId="0" applyFont="1" applyFill="1" applyBorder="1" applyAlignment="1">
      <alignment horizontal="center" vertical="center" wrapText="1"/>
    </xf>
    <xf numFmtId="0" fontId="34" fillId="6" borderId="14" xfId="0" applyFont="1" applyFill="1" applyBorder="1" applyAlignment="1">
      <alignment horizontal="center" vertical="center" wrapText="1"/>
    </xf>
    <xf numFmtId="0" fontId="26" fillId="5" borderId="25"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34" fillId="6" borderId="16" xfId="0" applyFont="1" applyFill="1" applyBorder="1" applyAlignment="1">
      <alignment horizontal="center" vertical="center" wrapText="1"/>
    </xf>
    <xf numFmtId="0" fontId="34" fillId="5" borderId="11"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15"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34" fillId="5" borderId="23" xfId="0" applyFont="1" applyFill="1" applyBorder="1" applyAlignment="1">
      <alignment horizontal="center" vertical="center" wrapText="1"/>
    </xf>
    <xf numFmtId="0" fontId="34" fillId="5" borderId="20" xfId="0" applyFont="1" applyFill="1" applyBorder="1" applyAlignment="1">
      <alignment horizontal="center" vertical="center" wrapText="1"/>
    </xf>
    <xf numFmtId="0" fontId="34" fillId="5" borderId="2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38" fillId="0" borderId="2" xfId="0" applyFont="1" applyBorder="1" applyAlignment="1">
      <alignment horizontal="left" vertical="top"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38" fillId="0" borderId="0" xfId="0" applyFont="1" applyBorder="1" applyAlignment="1">
      <alignment horizontal="left" vertical="top"/>
    </xf>
    <xf numFmtId="0" fontId="33" fillId="5" borderId="11" xfId="0" applyFont="1" applyFill="1" applyBorder="1" applyAlignment="1">
      <alignment horizontal="center" vertical="center" wrapText="1"/>
    </xf>
    <xf numFmtId="0" fontId="33" fillId="5" borderId="26" xfId="0" applyFont="1" applyFill="1" applyBorder="1" applyAlignment="1">
      <alignment horizontal="center" vertical="center" wrapText="1"/>
    </xf>
    <xf numFmtId="0" fontId="33" fillId="5" borderId="16" xfId="0" applyFont="1" applyFill="1" applyBorder="1" applyAlignment="1">
      <alignment horizontal="center" vertical="center" wrapText="1"/>
    </xf>
    <xf numFmtId="0" fontId="33" fillId="5" borderId="27" xfId="0" applyFont="1" applyFill="1" applyBorder="1" applyAlignment="1">
      <alignment horizontal="center" vertical="center" wrapText="1"/>
    </xf>
    <xf numFmtId="0" fontId="34" fillId="5" borderId="12"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33" fillId="4" borderId="19" xfId="0" applyFont="1" applyFill="1" applyBorder="1" applyAlignment="1">
      <alignment horizontal="center" vertical="center" wrapText="1"/>
    </xf>
    <xf numFmtId="0" fontId="33" fillId="4" borderId="20" xfId="0" applyFont="1" applyFill="1" applyBorder="1" applyAlignment="1">
      <alignment horizontal="center" vertical="center" wrapText="1"/>
    </xf>
    <xf numFmtId="0" fontId="34" fillId="4" borderId="20" xfId="0" applyFont="1" applyFill="1" applyBorder="1" applyAlignment="1">
      <alignment horizontal="center" vertical="center" wrapText="1"/>
    </xf>
    <xf numFmtId="0" fontId="34" fillId="4" borderId="21"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26" fillId="5" borderId="3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35"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38" fillId="0" borderId="2" xfId="0" applyFont="1" applyBorder="1" applyAlignment="1">
      <alignment horizontal="left" vertical="top"/>
    </xf>
    <xf numFmtId="0" fontId="26" fillId="5" borderId="30" xfId="0" applyFont="1" applyFill="1" applyBorder="1" applyAlignment="1">
      <alignment horizontal="center" vertical="center" wrapText="1"/>
    </xf>
    <xf numFmtId="0" fontId="19" fillId="2" borderId="33" xfId="2" applyFont="1" applyFill="1" applyBorder="1" applyAlignment="1">
      <alignment horizontal="center" vertical="center" wrapText="1"/>
    </xf>
    <xf numFmtId="0" fontId="19" fillId="2" borderId="35" xfId="2" applyFont="1" applyFill="1" applyBorder="1" applyAlignment="1">
      <alignment horizontal="center" vertical="center" wrapText="1"/>
    </xf>
    <xf numFmtId="0" fontId="19" fillId="2" borderId="36" xfId="2" applyFont="1" applyFill="1" applyBorder="1" applyAlignment="1">
      <alignment horizontal="center" vertical="center" wrapText="1"/>
    </xf>
    <xf numFmtId="0" fontId="27" fillId="8" borderId="22" xfId="2" applyFont="1" applyFill="1" applyBorder="1" applyAlignment="1">
      <alignment horizontal="left" vertical="center"/>
    </xf>
    <xf numFmtId="0" fontId="27" fillId="8" borderId="34" xfId="2" applyFont="1" applyFill="1" applyBorder="1" applyAlignment="1">
      <alignment horizontal="left" vertical="center"/>
    </xf>
    <xf numFmtId="0" fontId="27" fillId="8" borderId="25" xfId="2" applyFont="1" applyFill="1" applyBorder="1" applyAlignment="1">
      <alignment horizontal="left"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0" borderId="2" xfId="0" applyFont="1" applyBorder="1" applyAlignment="1">
      <alignment horizontal="left" vertical="top" wrapText="1"/>
    </xf>
    <xf numFmtId="0" fontId="6" fillId="0" borderId="2" xfId="0" applyFont="1" applyBorder="1" applyAlignment="1">
      <alignment horizontal="left" vertical="top"/>
    </xf>
  </cellXfs>
  <cellStyles count="3">
    <cellStyle name="Normal" xfId="0" builtinId="0"/>
    <cellStyle name="Normal 2" xfId="2"/>
    <cellStyle name="Percent" xfId="1" builtinId="5"/>
  </cellStyles>
  <dxfs count="0"/>
  <tableStyles count="0" defaultTableStyle="TableStyleMedium2" defaultPivotStyle="PivotStyleLight16"/>
  <colors>
    <mruColors>
      <color rgb="FFE6E6E6"/>
      <color rgb="FF133559"/>
      <color rgb="FFE5F4FB"/>
      <color rgb="FFBFBFBF"/>
      <color rgb="FFF2F2F2"/>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49752168236851"/>
          <c:y val="0.14020537652700829"/>
          <c:w val="0.79200508531163838"/>
          <c:h val="0.80479002624671958"/>
        </c:manualLayout>
      </c:layout>
      <c:barChart>
        <c:barDir val="bar"/>
        <c:grouping val="clustered"/>
        <c:varyColors val="0"/>
        <c:ser>
          <c:idx val="4"/>
          <c:order val="0"/>
          <c:tx>
            <c:strRef>
              <c:f>'NAMCS bar chart by state'!$B$1</c:f>
              <c:strCache>
                <c:ptCount val="1"/>
                <c:pt idx="0">
                  <c:v>Medicare</c:v>
                </c:pt>
              </c:strCache>
            </c:strRef>
          </c:tx>
          <c:spPr>
            <a:solidFill>
              <a:schemeClr val="tx2"/>
            </a:solidFill>
            <a:ln>
              <a:noFill/>
            </a:ln>
          </c:spPr>
          <c:invertIfNegative val="0"/>
          <c:cat>
            <c:strRef>
              <c:f>'NAMCS bar chart by state'!$A$2:$A$53</c:f>
              <c:strCache>
                <c:ptCount val="52"/>
                <c:pt idx="0">
                  <c:v>United States</c:v>
                </c:pt>
                <c:pt idx="1">
                  <c:v>Alabama</c:v>
                </c:pt>
                <c:pt idx="2">
                  <c:v>Alaska</c:v>
                </c:pt>
                <c:pt idx="3">
                  <c:v>Arizona</c:v>
                </c:pt>
                <c:pt idx="4">
                  <c:v>Arkansas</c:v>
                </c:pt>
                <c:pt idx="5">
                  <c:v>California</c:v>
                </c:pt>
                <c:pt idx="6">
                  <c:v>Colorado</c:v>
                </c:pt>
                <c:pt idx="7">
                  <c:v>Connecticut</c:v>
                </c:pt>
                <c:pt idx="8">
                  <c:v>DC</c:v>
                </c:pt>
                <c:pt idx="9">
                  <c:v>Delaware</c:v>
                </c:pt>
                <c:pt idx="10">
                  <c:v>Florida</c:v>
                </c:pt>
                <c:pt idx="11">
                  <c:v>Georgia</c:v>
                </c:pt>
                <c:pt idx="12">
                  <c:v>Hawaii</c:v>
                </c:pt>
                <c:pt idx="13">
                  <c:v>Idaho</c:v>
                </c:pt>
                <c:pt idx="14">
                  <c:v>Illinois</c:v>
                </c:pt>
                <c:pt idx="15">
                  <c:v>Indiana</c:v>
                </c:pt>
                <c:pt idx="16">
                  <c:v>Iowa</c:v>
                </c:pt>
                <c:pt idx="17">
                  <c:v>Kansas</c:v>
                </c:pt>
                <c:pt idx="18">
                  <c:v>Kentucky</c:v>
                </c:pt>
                <c:pt idx="19">
                  <c:v>Louisiana</c:v>
                </c:pt>
                <c:pt idx="20">
                  <c:v>Maine</c:v>
                </c:pt>
                <c:pt idx="21">
                  <c:v>Maryland</c:v>
                </c:pt>
                <c:pt idx="22">
                  <c:v>Massachusetts</c:v>
                </c:pt>
                <c:pt idx="23">
                  <c:v>Michigan</c:v>
                </c:pt>
                <c:pt idx="24">
                  <c:v>Minnesota</c:v>
                </c:pt>
                <c:pt idx="25">
                  <c:v>Mississippi</c:v>
                </c:pt>
                <c:pt idx="26">
                  <c:v>Missouri</c:v>
                </c:pt>
                <c:pt idx="27">
                  <c:v>Montana</c:v>
                </c:pt>
                <c:pt idx="28">
                  <c:v>Nebraska</c:v>
                </c:pt>
                <c:pt idx="29">
                  <c:v>Nevada</c:v>
                </c:pt>
                <c:pt idx="30">
                  <c:v>New Hampshire</c:v>
                </c:pt>
                <c:pt idx="31">
                  <c:v>New Jersey</c:v>
                </c:pt>
                <c:pt idx="32">
                  <c:v>New Mexico</c:v>
                </c:pt>
                <c:pt idx="33">
                  <c:v>New York</c:v>
                </c:pt>
                <c:pt idx="34">
                  <c:v>North Carolina</c:v>
                </c:pt>
                <c:pt idx="35">
                  <c:v>North Dakota</c:v>
                </c:pt>
                <c:pt idx="36">
                  <c:v>Ohio</c:v>
                </c:pt>
                <c:pt idx="37">
                  <c:v>Oklahoma</c:v>
                </c:pt>
                <c:pt idx="38">
                  <c:v>Oregon</c:v>
                </c:pt>
                <c:pt idx="39">
                  <c:v>Pennsylvania</c:v>
                </c:pt>
                <c:pt idx="40">
                  <c:v>Rhode Island</c:v>
                </c:pt>
                <c:pt idx="41">
                  <c:v>South Carolina</c:v>
                </c:pt>
                <c:pt idx="42">
                  <c:v>South Dakota</c:v>
                </c:pt>
                <c:pt idx="43">
                  <c:v>Tennessee</c:v>
                </c:pt>
                <c:pt idx="44">
                  <c:v>Texas</c:v>
                </c:pt>
                <c:pt idx="45">
                  <c:v>Utah</c:v>
                </c:pt>
                <c:pt idx="46">
                  <c:v>Vermont</c:v>
                </c:pt>
                <c:pt idx="47">
                  <c:v>Virginia</c:v>
                </c:pt>
                <c:pt idx="48">
                  <c:v>Washington</c:v>
                </c:pt>
                <c:pt idx="49">
                  <c:v>West Virginia</c:v>
                </c:pt>
                <c:pt idx="50">
                  <c:v>Wisconsin</c:v>
                </c:pt>
                <c:pt idx="51">
                  <c:v>Wyoming</c:v>
                </c:pt>
              </c:strCache>
            </c:strRef>
          </c:cat>
          <c:val>
            <c:numRef>
              <c:f>'NAMCS bar chart by state'!$B$2:$B$53</c:f>
              <c:numCache>
                <c:formatCode>0.0%</c:formatCode>
                <c:ptCount val="52"/>
                <c:pt idx="0">
                  <c:v>0.90700000000000003</c:v>
                </c:pt>
                <c:pt idx="1">
                  <c:v>0.87400000000000011</c:v>
                </c:pt>
                <c:pt idx="2">
                  <c:v>0.79900000000000004</c:v>
                </c:pt>
                <c:pt idx="3">
                  <c:v>0.8590000000000001</c:v>
                </c:pt>
                <c:pt idx="4">
                  <c:v>0.93700000000000006</c:v>
                </c:pt>
                <c:pt idx="5">
                  <c:v>0.88900000000000001</c:v>
                </c:pt>
                <c:pt idx="6">
                  <c:v>0.82099999999999995</c:v>
                </c:pt>
                <c:pt idx="7">
                  <c:v>0.91</c:v>
                </c:pt>
                <c:pt idx="8">
                  <c:v>0.83</c:v>
                </c:pt>
                <c:pt idx="9">
                  <c:v>0.97299999999999998</c:v>
                </c:pt>
                <c:pt idx="10">
                  <c:v>0.9840000000000001</c:v>
                </c:pt>
                <c:pt idx="11">
                  <c:v>0.92599999999999993</c:v>
                </c:pt>
                <c:pt idx="12">
                  <c:v>0.83599999999999997</c:v>
                </c:pt>
                <c:pt idx="13">
                  <c:v>0.88400000000000001</c:v>
                </c:pt>
                <c:pt idx="14">
                  <c:v>0.93599999999999994</c:v>
                </c:pt>
                <c:pt idx="15">
                  <c:v>0.91599999999999993</c:v>
                </c:pt>
                <c:pt idx="16">
                  <c:v>0.92599999999999993</c:v>
                </c:pt>
                <c:pt idx="17">
                  <c:v>0.90200000000000002</c:v>
                </c:pt>
                <c:pt idx="18">
                  <c:v>0.93799999999999994</c:v>
                </c:pt>
                <c:pt idx="19">
                  <c:v>0.85799999999999998</c:v>
                </c:pt>
                <c:pt idx="20">
                  <c:v>0.80799999999999994</c:v>
                </c:pt>
                <c:pt idx="21">
                  <c:v>0.83599999999999997</c:v>
                </c:pt>
                <c:pt idx="22">
                  <c:v>0.92400000000000004</c:v>
                </c:pt>
                <c:pt idx="23">
                  <c:v>0.93599999999999994</c:v>
                </c:pt>
                <c:pt idx="24">
                  <c:v>0.92099999999999993</c:v>
                </c:pt>
                <c:pt idx="25">
                  <c:v>0.92900000000000005</c:v>
                </c:pt>
                <c:pt idx="26">
                  <c:v>0.93799999999999994</c:v>
                </c:pt>
                <c:pt idx="27">
                  <c:v>0.92700000000000005</c:v>
                </c:pt>
                <c:pt idx="28">
                  <c:v>0.92299999999999993</c:v>
                </c:pt>
                <c:pt idx="29">
                  <c:v>0.89900000000000002</c:v>
                </c:pt>
                <c:pt idx="30">
                  <c:v>0.85699999999999998</c:v>
                </c:pt>
                <c:pt idx="31">
                  <c:v>0.93799999999999994</c:v>
                </c:pt>
                <c:pt idx="32">
                  <c:v>0.80599999999999994</c:v>
                </c:pt>
                <c:pt idx="33">
                  <c:v>0.89900000000000002</c:v>
                </c:pt>
                <c:pt idx="34">
                  <c:v>0.94799999999999995</c:v>
                </c:pt>
                <c:pt idx="35">
                  <c:v>0.96599999999999997</c:v>
                </c:pt>
                <c:pt idx="36">
                  <c:v>0.89900000000000002</c:v>
                </c:pt>
                <c:pt idx="37">
                  <c:v>0.83700000000000008</c:v>
                </c:pt>
                <c:pt idx="38">
                  <c:v>0.79</c:v>
                </c:pt>
                <c:pt idx="39">
                  <c:v>0.90300000000000002</c:v>
                </c:pt>
                <c:pt idx="40">
                  <c:v>0.79200000000000004</c:v>
                </c:pt>
                <c:pt idx="41">
                  <c:v>0.95099999999999996</c:v>
                </c:pt>
                <c:pt idx="42">
                  <c:v>0.94799999999999995</c:v>
                </c:pt>
                <c:pt idx="43">
                  <c:v>0.93299999999999994</c:v>
                </c:pt>
                <c:pt idx="44">
                  <c:v>0.92400000000000004</c:v>
                </c:pt>
                <c:pt idx="45">
                  <c:v>0.88099999999999989</c:v>
                </c:pt>
                <c:pt idx="46">
                  <c:v>0.79799999999999993</c:v>
                </c:pt>
                <c:pt idx="47">
                  <c:v>0.87</c:v>
                </c:pt>
                <c:pt idx="48">
                  <c:v>0.89300000000000002</c:v>
                </c:pt>
                <c:pt idx="49">
                  <c:v>0.84200000000000008</c:v>
                </c:pt>
                <c:pt idx="50">
                  <c:v>0.90900000000000003</c:v>
                </c:pt>
                <c:pt idx="51">
                  <c:v>0.95200000000000007</c:v>
                </c:pt>
              </c:numCache>
            </c:numRef>
          </c:val>
        </c:ser>
        <c:ser>
          <c:idx val="6"/>
          <c:order val="1"/>
          <c:tx>
            <c:strRef>
              <c:f>'NAMCS bar chart by state'!$C$1</c:f>
              <c:strCache>
                <c:ptCount val="1"/>
                <c:pt idx="0">
                  <c:v>Private, non-capitated</c:v>
                </c:pt>
              </c:strCache>
            </c:strRef>
          </c:tx>
          <c:spPr>
            <a:solidFill>
              <a:schemeClr val="accent6"/>
            </a:solidFill>
            <a:ln>
              <a:noFill/>
            </a:ln>
          </c:spPr>
          <c:invertIfNegative val="0"/>
          <c:cat>
            <c:strRef>
              <c:f>'NAMCS bar chart by state'!$A$2:$A$53</c:f>
              <c:strCache>
                <c:ptCount val="52"/>
                <c:pt idx="0">
                  <c:v>United States</c:v>
                </c:pt>
                <c:pt idx="1">
                  <c:v>Alabama</c:v>
                </c:pt>
                <c:pt idx="2">
                  <c:v>Alaska</c:v>
                </c:pt>
                <c:pt idx="3">
                  <c:v>Arizona</c:v>
                </c:pt>
                <c:pt idx="4">
                  <c:v>Arkansas</c:v>
                </c:pt>
                <c:pt idx="5">
                  <c:v>California</c:v>
                </c:pt>
                <c:pt idx="6">
                  <c:v>Colorado</c:v>
                </c:pt>
                <c:pt idx="7">
                  <c:v>Connecticut</c:v>
                </c:pt>
                <c:pt idx="8">
                  <c:v>DC</c:v>
                </c:pt>
                <c:pt idx="9">
                  <c:v>Delaware</c:v>
                </c:pt>
                <c:pt idx="10">
                  <c:v>Florida</c:v>
                </c:pt>
                <c:pt idx="11">
                  <c:v>Georgia</c:v>
                </c:pt>
                <c:pt idx="12">
                  <c:v>Hawaii</c:v>
                </c:pt>
                <c:pt idx="13">
                  <c:v>Idaho</c:v>
                </c:pt>
                <c:pt idx="14">
                  <c:v>Illinois</c:v>
                </c:pt>
                <c:pt idx="15">
                  <c:v>Indiana</c:v>
                </c:pt>
                <c:pt idx="16">
                  <c:v>Iowa</c:v>
                </c:pt>
                <c:pt idx="17">
                  <c:v>Kansas</c:v>
                </c:pt>
                <c:pt idx="18">
                  <c:v>Kentucky</c:v>
                </c:pt>
                <c:pt idx="19">
                  <c:v>Louisiana</c:v>
                </c:pt>
                <c:pt idx="20">
                  <c:v>Maine</c:v>
                </c:pt>
                <c:pt idx="21">
                  <c:v>Maryland</c:v>
                </c:pt>
                <c:pt idx="22">
                  <c:v>Massachusetts</c:v>
                </c:pt>
                <c:pt idx="23">
                  <c:v>Michigan</c:v>
                </c:pt>
                <c:pt idx="24">
                  <c:v>Minnesota</c:v>
                </c:pt>
                <c:pt idx="25">
                  <c:v>Mississippi</c:v>
                </c:pt>
                <c:pt idx="26">
                  <c:v>Missouri</c:v>
                </c:pt>
                <c:pt idx="27">
                  <c:v>Montana</c:v>
                </c:pt>
                <c:pt idx="28">
                  <c:v>Nebraska</c:v>
                </c:pt>
                <c:pt idx="29">
                  <c:v>Nevada</c:v>
                </c:pt>
                <c:pt idx="30">
                  <c:v>New Hampshire</c:v>
                </c:pt>
                <c:pt idx="31">
                  <c:v>New Jersey</c:v>
                </c:pt>
                <c:pt idx="32">
                  <c:v>New Mexico</c:v>
                </c:pt>
                <c:pt idx="33">
                  <c:v>New York</c:v>
                </c:pt>
                <c:pt idx="34">
                  <c:v>North Carolina</c:v>
                </c:pt>
                <c:pt idx="35">
                  <c:v>North Dakota</c:v>
                </c:pt>
                <c:pt idx="36">
                  <c:v>Ohio</c:v>
                </c:pt>
                <c:pt idx="37">
                  <c:v>Oklahoma</c:v>
                </c:pt>
                <c:pt idx="38">
                  <c:v>Oregon</c:v>
                </c:pt>
                <c:pt idx="39">
                  <c:v>Pennsylvania</c:v>
                </c:pt>
                <c:pt idx="40">
                  <c:v>Rhode Island</c:v>
                </c:pt>
                <c:pt idx="41">
                  <c:v>South Carolina</c:v>
                </c:pt>
                <c:pt idx="42">
                  <c:v>South Dakota</c:v>
                </c:pt>
                <c:pt idx="43">
                  <c:v>Tennessee</c:v>
                </c:pt>
                <c:pt idx="44">
                  <c:v>Texas</c:v>
                </c:pt>
                <c:pt idx="45">
                  <c:v>Utah</c:v>
                </c:pt>
                <c:pt idx="46">
                  <c:v>Vermont</c:v>
                </c:pt>
                <c:pt idx="47">
                  <c:v>Virginia</c:v>
                </c:pt>
                <c:pt idx="48">
                  <c:v>Washington</c:v>
                </c:pt>
                <c:pt idx="49">
                  <c:v>West Virginia</c:v>
                </c:pt>
                <c:pt idx="50">
                  <c:v>Wisconsin</c:v>
                </c:pt>
                <c:pt idx="51">
                  <c:v>Wyoming</c:v>
                </c:pt>
              </c:strCache>
            </c:strRef>
          </c:cat>
          <c:val>
            <c:numRef>
              <c:f>'NAMCS bar chart by state'!$C$2:$C$53</c:f>
              <c:numCache>
                <c:formatCode>0.0%</c:formatCode>
                <c:ptCount val="52"/>
                <c:pt idx="0">
                  <c:v>0.90900000000000003</c:v>
                </c:pt>
                <c:pt idx="1">
                  <c:v>0.8909999999999999</c:v>
                </c:pt>
                <c:pt idx="2">
                  <c:v>0.84099999999999997</c:v>
                </c:pt>
                <c:pt idx="3">
                  <c:v>0.878</c:v>
                </c:pt>
                <c:pt idx="4">
                  <c:v>0.90900000000000003</c:v>
                </c:pt>
                <c:pt idx="5">
                  <c:v>0.85799999999999998</c:v>
                </c:pt>
                <c:pt idx="6">
                  <c:v>0.77700000000000002</c:v>
                </c:pt>
                <c:pt idx="7">
                  <c:v>0.9</c:v>
                </c:pt>
                <c:pt idx="8">
                  <c:v>0.65700000000000003</c:v>
                </c:pt>
                <c:pt idx="9">
                  <c:v>0.95700000000000007</c:v>
                </c:pt>
                <c:pt idx="10">
                  <c:v>0.95799999999999996</c:v>
                </c:pt>
                <c:pt idx="11">
                  <c:v>0.95099999999999996</c:v>
                </c:pt>
                <c:pt idx="12">
                  <c:v>0.8640000000000001</c:v>
                </c:pt>
                <c:pt idx="13">
                  <c:v>0.96</c:v>
                </c:pt>
                <c:pt idx="14">
                  <c:v>0.91400000000000003</c:v>
                </c:pt>
                <c:pt idx="15">
                  <c:v>0.93900000000000006</c:v>
                </c:pt>
                <c:pt idx="16">
                  <c:v>0.93</c:v>
                </c:pt>
                <c:pt idx="17">
                  <c:v>0.89800000000000002</c:v>
                </c:pt>
                <c:pt idx="18">
                  <c:v>0.89700000000000002</c:v>
                </c:pt>
                <c:pt idx="19">
                  <c:v>0.86699999999999999</c:v>
                </c:pt>
                <c:pt idx="20">
                  <c:v>0.80500000000000005</c:v>
                </c:pt>
                <c:pt idx="21">
                  <c:v>0.752</c:v>
                </c:pt>
                <c:pt idx="22">
                  <c:v>0.91900000000000004</c:v>
                </c:pt>
                <c:pt idx="23">
                  <c:v>0.94400000000000006</c:v>
                </c:pt>
                <c:pt idx="24">
                  <c:v>0.91900000000000004</c:v>
                </c:pt>
                <c:pt idx="25">
                  <c:v>0.90799999999999992</c:v>
                </c:pt>
                <c:pt idx="26">
                  <c:v>0.92900000000000005</c:v>
                </c:pt>
                <c:pt idx="27">
                  <c:v>0.94900000000000007</c:v>
                </c:pt>
                <c:pt idx="28">
                  <c:v>0.94599999999999995</c:v>
                </c:pt>
                <c:pt idx="29">
                  <c:v>0.92299999999999993</c:v>
                </c:pt>
                <c:pt idx="30">
                  <c:v>0.92599999999999993</c:v>
                </c:pt>
                <c:pt idx="31">
                  <c:v>0.92599999999999993</c:v>
                </c:pt>
                <c:pt idx="32">
                  <c:v>0.85799999999999998</c:v>
                </c:pt>
                <c:pt idx="33">
                  <c:v>0.94499999999999995</c:v>
                </c:pt>
                <c:pt idx="34">
                  <c:v>0.94</c:v>
                </c:pt>
                <c:pt idx="35">
                  <c:v>0.96099999999999997</c:v>
                </c:pt>
                <c:pt idx="36">
                  <c:v>0.91500000000000004</c:v>
                </c:pt>
                <c:pt idx="37">
                  <c:v>0.93500000000000005</c:v>
                </c:pt>
                <c:pt idx="38">
                  <c:v>0.83499999999999996</c:v>
                </c:pt>
                <c:pt idx="39">
                  <c:v>0.9</c:v>
                </c:pt>
                <c:pt idx="40">
                  <c:v>0.83</c:v>
                </c:pt>
                <c:pt idx="41">
                  <c:v>0.95</c:v>
                </c:pt>
                <c:pt idx="42">
                  <c:v>0.96700000000000008</c:v>
                </c:pt>
                <c:pt idx="43">
                  <c:v>0.98299999999999998</c:v>
                </c:pt>
                <c:pt idx="44">
                  <c:v>0.93500000000000005</c:v>
                </c:pt>
                <c:pt idx="45">
                  <c:v>0.88800000000000001</c:v>
                </c:pt>
                <c:pt idx="46">
                  <c:v>0.80299999999999994</c:v>
                </c:pt>
                <c:pt idx="47">
                  <c:v>0.89500000000000002</c:v>
                </c:pt>
                <c:pt idx="48">
                  <c:v>0.89500000000000002</c:v>
                </c:pt>
                <c:pt idx="49">
                  <c:v>0.83</c:v>
                </c:pt>
                <c:pt idx="50">
                  <c:v>0.91299999999999992</c:v>
                </c:pt>
                <c:pt idx="51">
                  <c:v>0.97299999999999998</c:v>
                </c:pt>
              </c:numCache>
            </c:numRef>
          </c:val>
        </c:ser>
        <c:dLbls>
          <c:showLegendKey val="0"/>
          <c:showVal val="0"/>
          <c:showCatName val="0"/>
          <c:showSerName val="0"/>
          <c:showPercent val="0"/>
          <c:showBubbleSize val="0"/>
        </c:dLbls>
        <c:gapWidth val="50"/>
        <c:axId val="124118912"/>
        <c:axId val="124120448"/>
      </c:barChart>
      <c:catAx>
        <c:axId val="124118912"/>
        <c:scaling>
          <c:orientation val="maxMin"/>
        </c:scaling>
        <c:delete val="0"/>
        <c:axPos val="l"/>
        <c:majorTickMark val="out"/>
        <c:minorTickMark val="none"/>
        <c:tickLblPos val="nextTo"/>
        <c:txPr>
          <a:bodyPr/>
          <a:lstStyle/>
          <a:p>
            <a:pPr>
              <a:defRPr sz="950"/>
            </a:pPr>
            <a:endParaRPr lang="en-US"/>
          </a:p>
        </c:txPr>
        <c:crossAx val="124120448"/>
        <c:crosses val="autoZero"/>
        <c:auto val="1"/>
        <c:lblAlgn val="ctr"/>
        <c:lblOffset val="100"/>
        <c:noMultiLvlLbl val="0"/>
      </c:catAx>
      <c:valAx>
        <c:axId val="124120448"/>
        <c:scaling>
          <c:orientation val="minMax"/>
          <c:max val="1"/>
        </c:scaling>
        <c:delete val="0"/>
        <c:axPos val="t"/>
        <c:majorGridlines/>
        <c:numFmt formatCode="0%" sourceLinked="0"/>
        <c:majorTickMark val="out"/>
        <c:minorTickMark val="none"/>
        <c:tickLblPos val="nextTo"/>
        <c:crossAx val="124118912"/>
        <c:crosses val="autoZero"/>
        <c:crossBetween val="between"/>
      </c:valAx>
    </c:plotArea>
    <c:legend>
      <c:legendPos val="t"/>
      <c:layout>
        <c:manualLayout>
          <c:xMode val="edge"/>
          <c:yMode val="edge"/>
          <c:x val="0.34675541434682533"/>
          <c:y val="8.3590534979423953E-2"/>
          <c:w val="0.30648903811290484"/>
          <c:h val="2.9684816596999467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49752168236851"/>
          <c:y val="0.14020537652700829"/>
          <c:w val="0.79200508531163838"/>
          <c:h val="0.80479002624671958"/>
        </c:manualLayout>
      </c:layout>
      <c:barChart>
        <c:barDir val="bar"/>
        <c:grouping val="clustered"/>
        <c:varyColors val="0"/>
        <c:ser>
          <c:idx val="4"/>
          <c:order val="0"/>
          <c:tx>
            <c:strRef>
              <c:f>'NAMCS bar chart by state'!$B$55</c:f>
              <c:strCache>
                <c:ptCount val="1"/>
                <c:pt idx="0">
                  <c:v>Medicare</c:v>
                </c:pt>
              </c:strCache>
            </c:strRef>
          </c:tx>
          <c:spPr>
            <a:solidFill>
              <a:schemeClr val="tx2"/>
            </a:solidFill>
            <a:ln>
              <a:noFill/>
            </a:ln>
          </c:spPr>
          <c:invertIfNegative val="0"/>
          <c:cat>
            <c:strRef>
              <c:f>'NAMCS bar chart by state'!$A$56:$A$108</c:f>
              <c:strCache>
                <c:ptCount val="53"/>
                <c:pt idx="0">
                  <c:v>United States</c:v>
                </c:pt>
                <c:pt idx="2">
                  <c:v>Oregon</c:v>
                </c:pt>
                <c:pt idx="3">
                  <c:v>Rhode Island</c:v>
                </c:pt>
                <c:pt idx="4">
                  <c:v>Vermont</c:v>
                </c:pt>
                <c:pt idx="5">
                  <c:v>Alaska</c:v>
                </c:pt>
                <c:pt idx="6">
                  <c:v>New Mexico</c:v>
                </c:pt>
                <c:pt idx="7">
                  <c:v>Maine</c:v>
                </c:pt>
                <c:pt idx="8">
                  <c:v>Colorado</c:v>
                </c:pt>
                <c:pt idx="9">
                  <c:v>DC</c:v>
                </c:pt>
                <c:pt idx="10">
                  <c:v>Maryland</c:v>
                </c:pt>
                <c:pt idx="11">
                  <c:v>Hawaii</c:v>
                </c:pt>
                <c:pt idx="12">
                  <c:v>Oklahoma</c:v>
                </c:pt>
                <c:pt idx="13">
                  <c:v>West Virginia</c:v>
                </c:pt>
                <c:pt idx="14">
                  <c:v>New Hampshire</c:v>
                </c:pt>
                <c:pt idx="15">
                  <c:v>Louisiana</c:v>
                </c:pt>
                <c:pt idx="16">
                  <c:v>Arizona</c:v>
                </c:pt>
                <c:pt idx="17">
                  <c:v>Virginia</c:v>
                </c:pt>
                <c:pt idx="18">
                  <c:v>Alabama</c:v>
                </c:pt>
                <c:pt idx="19">
                  <c:v>Utah</c:v>
                </c:pt>
                <c:pt idx="20">
                  <c:v>Idaho</c:v>
                </c:pt>
                <c:pt idx="21">
                  <c:v>California</c:v>
                </c:pt>
                <c:pt idx="22">
                  <c:v>Washington</c:v>
                </c:pt>
                <c:pt idx="23">
                  <c:v>Ohio</c:v>
                </c:pt>
                <c:pt idx="24">
                  <c:v>Nevada</c:v>
                </c:pt>
                <c:pt idx="25">
                  <c:v>New York</c:v>
                </c:pt>
                <c:pt idx="26">
                  <c:v>Kansas</c:v>
                </c:pt>
                <c:pt idx="27">
                  <c:v>Pennsylvania</c:v>
                </c:pt>
                <c:pt idx="28">
                  <c:v>Wisconsin</c:v>
                </c:pt>
                <c:pt idx="29">
                  <c:v>Connecticut</c:v>
                </c:pt>
                <c:pt idx="30">
                  <c:v>Indiana</c:v>
                </c:pt>
                <c:pt idx="31">
                  <c:v>Minnesota</c:v>
                </c:pt>
                <c:pt idx="32">
                  <c:v>Nebraska</c:v>
                </c:pt>
                <c:pt idx="33">
                  <c:v>Massachusetts</c:v>
                </c:pt>
                <c:pt idx="34">
                  <c:v>Texas</c:v>
                </c:pt>
                <c:pt idx="35">
                  <c:v>Iowa</c:v>
                </c:pt>
                <c:pt idx="36">
                  <c:v>Georgia</c:v>
                </c:pt>
                <c:pt idx="37">
                  <c:v>Montana</c:v>
                </c:pt>
                <c:pt idx="38">
                  <c:v>Mississippi</c:v>
                </c:pt>
                <c:pt idx="39">
                  <c:v>Tennessee</c:v>
                </c:pt>
                <c:pt idx="40">
                  <c:v>Illinois</c:v>
                </c:pt>
                <c:pt idx="41">
                  <c:v>Michigan</c:v>
                </c:pt>
                <c:pt idx="42">
                  <c:v>Arkansas</c:v>
                </c:pt>
                <c:pt idx="43">
                  <c:v>Kentucky</c:v>
                </c:pt>
                <c:pt idx="44">
                  <c:v>New Jersey</c:v>
                </c:pt>
                <c:pt idx="45">
                  <c:v>Missouri</c:v>
                </c:pt>
                <c:pt idx="46">
                  <c:v>North Carolina</c:v>
                </c:pt>
                <c:pt idx="47">
                  <c:v>South Dakota</c:v>
                </c:pt>
                <c:pt idx="48">
                  <c:v>South Carolina</c:v>
                </c:pt>
                <c:pt idx="49">
                  <c:v>Wyoming</c:v>
                </c:pt>
                <c:pt idx="50">
                  <c:v>North Dakota</c:v>
                </c:pt>
                <c:pt idx="51">
                  <c:v>Delaware</c:v>
                </c:pt>
                <c:pt idx="52">
                  <c:v>Florida</c:v>
                </c:pt>
              </c:strCache>
            </c:strRef>
          </c:cat>
          <c:val>
            <c:numRef>
              <c:f>'NAMCS bar chart by state'!$B$56:$B$108</c:f>
              <c:numCache>
                <c:formatCode>0.0%</c:formatCode>
                <c:ptCount val="53"/>
                <c:pt idx="0">
                  <c:v>0.90700000000000003</c:v>
                </c:pt>
                <c:pt idx="2">
                  <c:v>0.79</c:v>
                </c:pt>
                <c:pt idx="3">
                  <c:v>0.79200000000000004</c:v>
                </c:pt>
                <c:pt idx="4">
                  <c:v>0.79799999999999993</c:v>
                </c:pt>
                <c:pt idx="5">
                  <c:v>0.79900000000000004</c:v>
                </c:pt>
                <c:pt idx="6">
                  <c:v>0.80599999999999994</c:v>
                </c:pt>
                <c:pt idx="7">
                  <c:v>0.80799999999999994</c:v>
                </c:pt>
                <c:pt idx="8">
                  <c:v>0.82099999999999995</c:v>
                </c:pt>
                <c:pt idx="9">
                  <c:v>0.83</c:v>
                </c:pt>
                <c:pt idx="10">
                  <c:v>0.83599999999999997</c:v>
                </c:pt>
                <c:pt idx="11">
                  <c:v>0.83599999999999997</c:v>
                </c:pt>
                <c:pt idx="12">
                  <c:v>0.83700000000000008</c:v>
                </c:pt>
                <c:pt idx="13">
                  <c:v>0.84200000000000008</c:v>
                </c:pt>
                <c:pt idx="14">
                  <c:v>0.85699999999999998</c:v>
                </c:pt>
                <c:pt idx="15">
                  <c:v>0.85799999999999998</c:v>
                </c:pt>
                <c:pt idx="16">
                  <c:v>0.8590000000000001</c:v>
                </c:pt>
                <c:pt idx="17">
                  <c:v>0.87</c:v>
                </c:pt>
                <c:pt idx="18">
                  <c:v>0.87400000000000011</c:v>
                </c:pt>
                <c:pt idx="19">
                  <c:v>0.88099999999999989</c:v>
                </c:pt>
                <c:pt idx="20">
                  <c:v>0.88400000000000001</c:v>
                </c:pt>
                <c:pt idx="21">
                  <c:v>0.88900000000000001</c:v>
                </c:pt>
                <c:pt idx="22">
                  <c:v>0.89300000000000002</c:v>
                </c:pt>
                <c:pt idx="23">
                  <c:v>0.89900000000000002</c:v>
                </c:pt>
                <c:pt idx="24">
                  <c:v>0.89900000000000002</c:v>
                </c:pt>
                <c:pt idx="25">
                  <c:v>0.89900000000000002</c:v>
                </c:pt>
                <c:pt idx="26">
                  <c:v>0.90200000000000002</c:v>
                </c:pt>
                <c:pt idx="27">
                  <c:v>0.90300000000000002</c:v>
                </c:pt>
                <c:pt idx="28">
                  <c:v>0.90900000000000003</c:v>
                </c:pt>
                <c:pt idx="29">
                  <c:v>0.91</c:v>
                </c:pt>
                <c:pt idx="30">
                  <c:v>0.91599999999999993</c:v>
                </c:pt>
                <c:pt idx="31">
                  <c:v>0.92099999999999993</c:v>
                </c:pt>
                <c:pt idx="32">
                  <c:v>0.92299999999999993</c:v>
                </c:pt>
                <c:pt idx="33">
                  <c:v>0.92400000000000004</c:v>
                </c:pt>
                <c:pt idx="34">
                  <c:v>0.92400000000000004</c:v>
                </c:pt>
                <c:pt idx="35">
                  <c:v>0.92599999999999993</c:v>
                </c:pt>
                <c:pt idx="36">
                  <c:v>0.92599999999999993</c:v>
                </c:pt>
                <c:pt idx="37">
                  <c:v>0.92700000000000005</c:v>
                </c:pt>
                <c:pt idx="38">
                  <c:v>0.92900000000000005</c:v>
                </c:pt>
                <c:pt idx="39">
                  <c:v>0.93299999999999994</c:v>
                </c:pt>
                <c:pt idx="40">
                  <c:v>0.93599999999999994</c:v>
                </c:pt>
                <c:pt idx="41">
                  <c:v>0.93599999999999994</c:v>
                </c:pt>
                <c:pt idx="42">
                  <c:v>0.93700000000000006</c:v>
                </c:pt>
                <c:pt idx="43">
                  <c:v>0.93799999999999994</c:v>
                </c:pt>
                <c:pt idx="44">
                  <c:v>0.93799999999999994</c:v>
                </c:pt>
                <c:pt idx="45">
                  <c:v>0.93799999999999994</c:v>
                </c:pt>
                <c:pt idx="46">
                  <c:v>0.94799999999999995</c:v>
                </c:pt>
                <c:pt idx="47">
                  <c:v>0.94799999999999995</c:v>
                </c:pt>
                <c:pt idx="48">
                  <c:v>0.95099999999999996</c:v>
                </c:pt>
                <c:pt idx="49">
                  <c:v>0.95200000000000007</c:v>
                </c:pt>
                <c:pt idx="50">
                  <c:v>0.96599999999999997</c:v>
                </c:pt>
                <c:pt idx="51">
                  <c:v>0.97299999999999998</c:v>
                </c:pt>
                <c:pt idx="52">
                  <c:v>0.9840000000000001</c:v>
                </c:pt>
              </c:numCache>
            </c:numRef>
          </c:val>
        </c:ser>
        <c:ser>
          <c:idx val="6"/>
          <c:order val="1"/>
          <c:tx>
            <c:strRef>
              <c:f>'NAMCS bar chart by state'!$C$55</c:f>
              <c:strCache>
                <c:ptCount val="1"/>
                <c:pt idx="0">
                  <c:v>Private, non-capitated</c:v>
                </c:pt>
              </c:strCache>
            </c:strRef>
          </c:tx>
          <c:spPr>
            <a:solidFill>
              <a:schemeClr val="accent6"/>
            </a:solidFill>
            <a:ln>
              <a:noFill/>
            </a:ln>
          </c:spPr>
          <c:invertIfNegative val="0"/>
          <c:cat>
            <c:strRef>
              <c:f>'NAMCS bar chart by state'!$A$56:$A$108</c:f>
              <c:strCache>
                <c:ptCount val="53"/>
                <c:pt idx="0">
                  <c:v>United States</c:v>
                </c:pt>
                <c:pt idx="2">
                  <c:v>Oregon</c:v>
                </c:pt>
                <c:pt idx="3">
                  <c:v>Rhode Island</c:v>
                </c:pt>
                <c:pt idx="4">
                  <c:v>Vermont</c:v>
                </c:pt>
                <c:pt idx="5">
                  <c:v>Alaska</c:v>
                </c:pt>
                <c:pt idx="6">
                  <c:v>New Mexico</c:v>
                </c:pt>
                <c:pt idx="7">
                  <c:v>Maine</c:v>
                </c:pt>
                <c:pt idx="8">
                  <c:v>Colorado</c:v>
                </c:pt>
                <c:pt idx="9">
                  <c:v>DC</c:v>
                </c:pt>
                <c:pt idx="10">
                  <c:v>Maryland</c:v>
                </c:pt>
                <c:pt idx="11">
                  <c:v>Hawaii</c:v>
                </c:pt>
                <c:pt idx="12">
                  <c:v>Oklahoma</c:v>
                </c:pt>
                <c:pt idx="13">
                  <c:v>West Virginia</c:v>
                </c:pt>
                <c:pt idx="14">
                  <c:v>New Hampshire</c:v>
                </c:pt>
                <c:pt idx="15">
                  <c:v>Louisiana</c:v>
                </c:pt>
                <c:pt idx="16">
                  <c:v>Arizona</c:v>
                </c:pt>
                <c:pt idx="17">
                  <c:v>Virginia</c:v>
                </c:pt>
                <c:pt idx="18">
                  <c:v>Alabama</c:v>
                </c:pt>
                <c:pt idx="19">
                  <c:v>Utah</c:v>
                </c:pt>
                <c:pt idx="20">
                  <c:v>Idaho</c:v>
                </c:pt>
                <c:pt idx="21">
                  <c:v>California</c:v>
                </c:pt>
                <c:pt idx="22">
                  <c:v>Washington</c:v>
                </c:pt>
                <c:pt idx="23">
                  <c:v>Ohio</c:v>
                </c:pt>
                <c:pt idx="24">
                  <c:v>Nevada</c:v>
                </c:pt>
                <c:pt idx="25">
                  <c:v>New York</c:v>
                </c:pt>
                <c:pt idx="26">
                  <c:v>Kansas</c:v>
                </c:pt>
                <c:pt idx="27">
                  <c:v>Pennsylvania</c:v>
                </c:pt>
                <c:pt idx="28">
                  <c:v>Wisconsin</c:v>
                </c:pt>
                <c:pt idx="29">
                  <c:v>Connecticut</c:v>
                </c:pt>
                <c:pt idx="30">
                  <c:v>Indiana</c:v>
                </c:pt>
                <c:pt idx="31">
                  <c:v>Minnesota</c:v>
                </c:pt>
                <c:pt idx="32">
                  <c:v>Nebraska</c:v>
                </c:pt>
                <c:pt idx="33">
                  <c:v>Massachusetts</c:v>
                </c:pt>
                <c:pt idx="34">
                  <c:v>Texas</c:v>
                </c:pt>
                <c:pt idx="35">
                  <c:v>Iowa</c:v>
                </c:pt>
                <c:pt idx="36">
                  <c:v>Georgia</c:v>
                </c:pt>
                <c:pt idx="37">
                  <c:v>Montana</c:v>
                </c:pt>
                <c:pt idx="38">
                  <c:v>Mississippi</c:v>
                </c:pt>
                <c:pt idx="39">
                  <c:v>Tennessee</c:v>
                </c:pt>
                <c:pt idx="40">
                  <c:v>Illinois</c:v>
                </c:pt>
                <c:pt idx="41">
                  <c:v>Michigan</c:v>
                </c:pt>
                <c:pt idx="42">
                  <c:v>Arkansas</c:v>
                </c:pt>
                <c:pt idx="43">
                  <c:v>Kentucky</c:v>
                </c:pt>
                <c:pt idx="44">
                  <c:v>New Jersey</c:v>
                </c:pt>
                <c:pt idx="45">
                  <c:v>Missouri</c:v>
                </c:pt>
                <c:pt idx="46">
                  <c:v>North Carolina</c:v>
                </c:pt>
                <c:pt idx="47">
                  <c:v>South Dakota</c:v>
                </c:pt>
                <c:pt idx="48">
                  <c:v>South Carolina</c:v>
                </c:pt>
                <c:pt idx="49">
                  <c:v>Wyoming</c:v>
                </c:pt>
                <c:pt idx="50">
                  <c:v>North Dakota</c:v>
                </c:pt>
                <c:pt idx="51">
                  <c:v>Delaware</c:v>
                </c:pt>
                <c:pt idx="52">
                  <c:v>Florida</c:v>
                </c:pt>
              </c:strCache>
            </c:strRef>
          </c:cat>
          <c:val>
            <c:numRef>
              <c:f>'NAMCS bar chart by state'!$C$56:$C$108</c:f>
              <c:numCache>
                <c:formatCode>0.0%</c:formatCode>
                <c:ptCount val="53"/>
                <c:pt idx="0">
                  <c:v>0.90900000000000003</c:v>
                </c:pt>
                <c:pt idx="2">
                  <c:v>0.83499999999999996</c:v>
                </c:pt>
                <c:pt idx="3">
                  <c:v>0.83</c:v>
                </c:pt>
                <c:pt idx="4">
                  <c:v>0.80299999999999994</c:v>
                </c:pt>
                <c:pt idx="5">
                  <c:v>0.84099999999999997</c:v>
                </c:pt>
                <c:pt idx="6">
                  <c:v>0.85799999999999998</c:v>
                </c:pt>
                <c:pt idx="7">
                  <c:v>0.80500000000000005</c:v>
                </c:pt>
                <c:pt idx="8">
                  <c:v>0.77700000000000002</c:v>
                </c:pt>
                <c:pt idx="9">
                  <c:v>0.65700000000000003</c:v>
                </c:pt>
                <c:pt idx="10">
                  <c:v>0.752</c:v>
                </c:pt>
                <c:pt idx="11">
                  <c:v>0.8640000000000001</c:v>
                </c:pt>
                <c:pt idx="12">
                  <c:v>0.93500000000000005</c:v>
                </c:pt>
                <c:pt idx="13">
                  <c:v>0.83</c:v>
                </c:pt>
                <c:pt idx="14">
                  <c:v>0.92599999999999993</c:v>
                </c:pt>
                <c:pt idx="15">
                  <c:v>0.86699999999999999</c:v>
                </c:pt>
                <c:pt idx="16">
                  <c:v>0.878</c:v>
                </c:pt>
                <c:pt idx="17">
                  <c:v>0.89500000000000002</c:v>
                </c:pt>
                <c:pt idx="18">
                  <c:v>0.8909999999999999</c:v>
                </c:pt>
                <c:pt idx="19">
                  <c:v>0.88800000000000001</c:v>
                </c:pt>
                <c:pt idx="20">
                  <c:v>0.96</c:v>
                </c:pt>
                <c:pt idx="21">
                  <c:v>0.85799999999999998</c:v>
                </c:pt>
                <c:pt idx="22">
                  <c:v>0.89500000000000002</c:v>
                </c:pt>
                <c:pt idx="23">
                  <c:v>0.91500000000000004</c:v>
                </c:pt>
                <c:pt idx="24">
                  <c:v>0.92299999999999993</c:v>
                </c:pt>
                <c:pt idx="25">
                  <c:v>0.94499999999999995</c:v>
                </c:pt>
                <c:pt idx="26">
                  <c:v>0.89800000000000002</c:v>
                </c:pt>
                <c:pt idx="27">
                  <c:v>0.9</c:v>
                </c:pt>
                <c:pt idx="28">
                  <c:v>0.91299999999999992</c:v>
                </c:pt>
                <c:pt idx="29">
                  <c:v>0.9</c:v>
                </c:pt>
                <c:pt idx="30">
                  <c:v>0.93900000000000006</c:v>
                </c:pt>
                <c:pt idx="31">
                  <c:v>0.91900000000000004</c:v>
                </c:pt>
                <c:pt idx="32">
                  <c:v>0.94599999999999995</c:v>
                </c:pt>
                <c:pt idx="33">
                  <c:v>0.91900000000000004</c:v>
                </c:pt>
                <c:pt idx="34">
                  <c:v>0.93500000000000005</c:v>
                </c:pt>
                <c:pt idx="35">
                  <c:v>0.93</c:v>
                </c:pt>
                <c:pt idx="36">
                  <c:v>0.95099999999999996</c:v>
                </c:pt>
                <c:pt idx="37">
                  <c:v>0.94900000000000007</c:v>
                </c:pt>
                <c:pt idx="38">
                  <c:v>0.90799999999999992</c:v>
                </c:pt>
                <c:pt idx="39">
                  <c:v>0.98299999999999998</c:v>
                </c:pt>
                <c:pt idx="40">
                  <c:v>0.91400000000000003</c:v>
                </c:pt>
                <c:pt idx="41">
                  <c:v>0.94400000000000006</c:v>
                </c:pt>
                <c:pt idx="42">
                  <c:v>0.90900000000000003</c:v>
                </c:pt>
                <c:pt idx="43">
                  <c:v>0.89700000000000002</c:v>
                </c:pt>
                <c:pt idx="44">
                  <c:v>0.92599999999999993</c:v>
                </c:pt>
                <c:pt idx="45">
                  <c:v>0.92900000000000005</c:v>
                </c:pt>
                <c:pt idx="46">
                  <c:v>0.94</c:v>
                </c:pt>
                <c:pt idx="47">
                  <c:v>0.96700000000000008</c:v>
                </c:pt>
                <c:pt idx="48">
                  <c:v>0.95</c:v>
                </c:pt>
                <c:pt idx="49">
                  <c:v>0.97299999999999998</c:v>
                </c:pt>
                <c:pt idx="50">
                  <c:v>0.96099999999999997</c:v>
                </c:pt>
                <c:pt idx="51">
                  <c:v>0.95700000000000007</c:v>
                </c:pt>
                <c:pt idx="52">
                  <c:v>0.95799999999999996</c:v>
                </c:pt>
              </c:numCache>
            </c:numRef>
          </c:val>
        </c:ser>
        <c:dLbls>
          <c:showLegendKey val="0"/>
          <c:showVal val="0"/>
          <c:showCatName val="0"/>
          <c:showSerName val="0"/>
          <c:showPercent val="0"/>
          <c:showBubbleSize val="0"/>
        </c:dLbls>
        <c:gapWidth val="50"/>
        <c:axId val="126314752"/>
        <c:axId val="126324736"/>
      </c:barChart>
      <c:catAx>
        <c:axId val="126314752"/>
        <c:scaling>
          <c:orientation val="maxMin"/>
        </c:scaling>
        <c:delete val="0"/>
        <c:axPos val="l"/>
        <c:majorTickMark val="out"/>
        <c:minorTickMark val="none"/>
        <c:tickLblPos val="nextTo"/>
        <c:txPr>
          <a:bodyPr/>
          <a:lstStyle/>
          <a:p>
            <a:pPr>
              <a:defRPr sz="950"/>
            </a:pPr>
            <a:endParaRPr lang="en-US"/>
          </a:p>
        </c:txPr>
        <c:crossAx val="126324736"/>
        <c:crosses val="autoZero"/>
        <c:auto val="1"/>
        <c:lblAlgn val="ctr"/>
        <c:lblOffset val="100"/>
        <c:noMultiLvlLbl val="0"/>
      </c:catAx>
      <c:valAx>
        <c:axId val="126324736"/>
        <c:scaling>
          <c:orientation val="minMax"/>
          <c:max val="1"/>
        </c:scaling>
        <c:delete val="0"/>
        <c:axPos val="t"/>
        <c:majorGridlines/>
        <c:numFmt formatCode="0%" sourceLinked="0"/>
        <c:majorTickMark val="out"/>
        <c:minorTickMark val="none"/>
        <c:tickLblPos val="nextTo"/>
        <c:crossAx val="126314752"/>
        <c:crosses val="autoZero"/>
        <c:crossBetween val="between"/>
      </c:valAx>
    </c:plotArea>
    <c:legend>
      <c:legendPos val="t"/>
      <c:layout>
        <c:manualLayout>
          <c:xMode val="edge"/>
          <c:yMode val="edge"/>
          <c:x val="0.34675541434682533"/>
          <c:y val="8.3590534979423953E-2"/>
          <c:w val="0.30648903811290484"/>
          <c:h val="2.9684816596999467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49752168236851"/>
          <c:y val="0.14020537652700829"/>
          <c:w val="0.79200508531163838"/>
          <c:h val="0.80479002624671958"/>
        </c:manualLayout>
      </c:layout>
      <c:barChart>
        <c:barDir val="bar"/>
        <c:grouping val="clustered"/>
        <c:varyColors val="0"/>
        <c:ser>
          <c:idx val="6"/>
          <c:order val="1"/>
          <c:tx>
            <c:strRef>
              <c:f>'NAMCS bar chart by state'!$C$55</c:f>
              <c:strCache>
                <c:ptCount val="1"/>
                <c:pt idx="0">
                  <c:v>Private, non-capitated</c:v>
                </c:pt>
              </c:strCache>
            </c:strRef>
          </c:tx>
          <c:spPr>
            <a:solidFill>
              <a:schemeClr val="bg1">
                <a:lumMod val="65000"/>
              </a:schemeClr>
            </a:solidFill>
            <a:ln>
              <a:noFill/>
            </a:ln>
          </c:spPr>
          <c:invertIfNegative val="0"/>
          <c:cat>
            <c:strRef>
              <c:f>'NAMCS bar chart by state'!$A$56:$A$108</c:f>
              <c:strCache>
                <c:ptCount val="53"/>
                <c:pt idx="0">
                  <c:v>United States</c:v>
                </c:pt>
                <c:pt idx="2">
                  <c:v>Oregon</c:v>
                </c:pt>
                <c:pt idx="3">
                  <c:v>Rhode Island</c:v>
                </c:pt>
                <c:pt idx="4">
                  <c:v>Vermont</c:v>
                </c:pt>
                <c:pt idx="5">
                  <c:v>Alaska</c:v>
                </c:pt>
                <c:pt idx="6">
                  <c:v>New Mexico</c:v>
                </c:pt>
                <c:pt idx="7">
                  <c:v>Maine</c:v>
                </c:pt>
                <c:pt idx="8">
                  <c:v>Colorado</c:v>
                </c:pt>
                <c:pt idx="9">
                  <c:v>DC</c:v>
                </c:pt>
                <c:pt idx="10">
                  <c:v>Maryland</c:v>
                </c:pt>
                <c:pt idx="11">
                  <c:v>Hawaii</c:v>
                </c:pt>
                <c:pt idx="12">
                  <c:v>Oklahoma</c:v>
                </c:pt>
                <c:pt idx="13">
                  <c:v>West Virginia</c:v>
                </c:pt>
                <c:pt idx="14">
                  <c:v>New Hampshire</c:v>
                </c:pt>
                <c:pt idx="15">
                  <c:v>Louisiana</c:v>
                </c:pt>
                <c:pt idx="16">
                  <c:v>Arizona</c:v>
                </c:pt>
                <c:pt idx="17">
                  <c:v>Virginia</c:v>
                </c:pt>
                <c:pt idx="18">
                  <c:v>Alabama</c:v>
                </c:pt>
                <c:pt idx="19">
                  <c:v>Utah</c:v>
                </c:pt>
                <c:pt idx="20">
                  <c:v>Idaho</c:v>
                </c:pt>
                <c:pt idx="21">
                  <c:v>California</c:v>
                </c:pt>
                <c:pt idx="22">
                  <c:v>Washington</c:v>
                </c:pt>
                <c:pt idx="23">
                  <c:v>Ohio</c:v>
                </c:pt>
                <c:pt idx="24">
                  <c:v>Nevada</c:v>
                </c:pt>
                <c:pt idx="25">
                  <c:v>New York</c:v>
                </c:pt>
                <c:pt idx="26">
                  <c:v>Kansas</c:v>
                </c:pt>
                <c:pt idx="27">
                  <c:v>Pennsylvania</c:v>
                </c:pt>
                <c:pt idx="28">
                  <c:v>Wisconsin</c:v>
                </c:pt>
                <c:pt idx="29">
                  <c:v>Connecticut</c:v>
                </c:pt>
                <c:pt idx="30">
                  <c:v>Indiana</c:v>
                </c:pt>
                <c:pt idx="31">
                  <c:v>Minnesota</c:v>
                </c:pt>
                <c:pt idx="32">
                  <c:v>Nebraska</c:v>
                </c:pt>
                <c:pt idx="33">
                  <c:v>Massachusetts</c:v>
                </c:pt>
                <c:pt idx="34">
                  <c:v>Texas</c:v>
                </c:pt>
                <c:pt idx="35">
                  <c:v>Iowa</c:v>
                </c:pt>
                <c:pt idx="36">
                  <c:v>Georgia</c:v>
                </c:pt>
                <c:pt idx="37">
                  <c:v>Montana</c:v>
                </c:pt>
                <c:pt idx="38">
                  <c:v>Mississippi</c:v>
                </c:pt>
                <c:pt idx="39">
                  <c:v>Tennessee</c:v>
                </c:pt>
                <c:pt idx="40">
                  <c:v>Illinois</c:v>
                </c:pt>
                <c:pt idx="41">
                  <c:v>Michigan</c:v>
                </c:pt>
                <c:pt idx="42">
                  <c:v>Arkansas</c:v>
                </c:pt>
                <c:pt idx="43">
                  <c:v>Kentucky</c:v>
                </c:pt>
                <c:pt idx="44">
                  <c:v>New Jersey</c:v>
                </c:pt>
                <c:pt idx="45">
                  <c:v>Missouri</c:v>
                </c:pt>
                <c:pt idx="46">
                  <c:v>North Carolina</c:v>
                </c:pt>
                <c:pt idx="47">
                  <c:v>South Dakota</c:v>
                </c:pt>
                <c:pt idx="48">
                  <c:v>South Carolina</c:v>
                </c:pt>
                <c:pt idx="49">
                  <c:v>Wyoming</c:v>
                </c:pt>
                <c:pt idx="50">
                  <c:v>North Dakota</c:v>
                </c:pt>
                <c:pt idx="51">
                  <c:v>Delaware</c:v>
                </c:pt>
                <c:pt idx="52">
                  <c:v>Florida</c:v>
                </c:pt>
              </c:strCache>
            </c:strRef>
          </c:cat>
          <c:val>
            <c:numRef>
              <c:f>'NAMCS bar chart by state'!$C$56:$C$108</c:f>
              <c:numCache>
                <c:formatCode>0.0%</c:formatCode>
                <c:ptCount val="53"/>
                <c:pt idx="0">
                  <c:v>0.90900000000000003</c:v>
                </c:pt>
                <c:pt idx="2">
                  <c:v>0.83499999999999996</c:v>
                </c:pt>
                <c:pt idx="3">
                  <c:v>0.83</c:v>
                </c:pt>
                <c:pt idx="4">
                  <c:v>0.80299999999999994</c:v>
                </c:pt>
                <c:pt idx="5">
                  <c:v>0.84099999999999997</c:v>
                </c:pt>
                <c:pt idx="6">
                  <c:v>0.85799999999999998</c:v>
                </c:pt>
                <c:pt idx="7">
                  <c:v>0.80500000000000005</c:v>
                </c:pt>
                <c:pt idx="8">
                  <c:v>0.77700000000000002</c:v>
                </c:pt>
                <c:pt idx="9">
                  <c:v>0.65700000000000003</c:v>
                </c:pt>
                <c:pt idx="10">
                  <c:v>0.752</c:v>
                </c:pt>
                <c:pt idx="11">
                  <c:v>0.8640000000000001</c:v>
                </c:pt>
                <c:pt idx="12">
                  <c:v>0.93500000000000005</c:v>
                </c:pt>
                <c:pt idx="13">
                  <c:v>0.83</c:v>
                </c:pt>
                <c:pt idx="14">
                  <c:v>0.92599999999999993</c:v>
                </c:pt>
                <c:pt idx="15">
                  <c:v>0.86699999999999999</c:v>
                </c:pt>
                <c:pt idx="16">
                  <c:v>0.878</c:v>
                </c:pt>
                <c:pt idx="17">
                  <c:v>0.89500000000000002</c:v>
                </c:pt>
                <c:pt idx="18">
                  <c:v>0.8909999999999999</c:v>
                </c:pt>
                <c:pt idx="19">
                  <c:v>0.88800000000000001</c:v>
                </c:pt>
                <c:pt idx="20">
                  <c:v>0.96</c:v>
                </c:pt>
                <c:pt idx="21">
                  <c:v>0.85799999999999998</c:v>
                </c:pt>
                <c:pt idx="22">
                  <c:v>0.89500000000000002</c:v>
                </c:pt>
                <c:pt idx="23">
                  <c:v>0.91500000000000004</c:v>
                </c:pt>
                <c:pt idx="24">
                  <c:v>0.92299999999999993</c:v>
                </c:pt>
                <c:pt idx="25">
                  <c:v>0.94499999999999995</c:v>
                </c:pt>
                <c:pt idx="26">
                  <c:v>0.89800000000000002</c:v>
                </c:pt>
                <c:pt idx="27">
                  <c:v>0.9</c:v>
                </c:pt>
                <c:pt idx="28">
                  <c:v>0.91299999999999992</c:v>
                </c:pt>
                <c:pt idx="29">
                  <c:v>0.9</c:v>
                </c:pt>
                <c:pt idx="30">
                  <c:v>0.93900000000000006</c:v>
                </c:pt>
                <c:pt idx="31">
                  <c:v>0.91900000000000004</c:v>
                </c:pt>
                <c:pt idx="32">
                  <c:v>0.94599999999999995</c:v>
                </c:pt>
                <c:pt idx="33">
                  <c:v>0.91900000000000004</c:v>
                </c:pt>
                <c:pt idx="34">
                  <c:v>0.93500000000000005</c:v>
                </c:pt>
                <c:pt idx="35">
                  <c:v>0.93</c:v>
                </c:pt>
                <c:pt idx="36">
                  <c:v>0.95099999999999996</c:v>
                </c:pt>
                <c:pt idx="37">
                  <c:v>0.94900000000000007</c:v>
                </c:pt>
                <c:pt idx="38">
                  <c:v>0.90799999999999992</c:v>
                </c:pt>
                <c:pt idx="39">
                  <c:v>0.98299999999999998</c:v>
                </c:pt>
                <c:pt idx="40">
                  <c:v>0.91400000000000003</c:v>
                </c:pt>
                <c:pt idx="41">
                  <c:v>0.94400000000000006</c:v>
                </c:pt>
                <c:pt idx="42">
                  <c:v>0.90900000000000003</c:v>
                </c:pt>
                <c:pt idx="43">
                  <c:v>0.89700000000000002</c:v>
                </c:pt>
                <c:pt idx="44">
                  <c:v>0.92599999999999993</c:v>
                </c:pt>
                <c:pt idx="45">
                  <c:v>0.92900000000000005</c:v>
                </c:pt>
                <c:pt idx="46">
                  <c:v>0.94</c:v>
                </c:pt>
                <c:pt idx="47">
                  <c:v>0.96700000000000008</c:v>
                </c:pt>
                <c:pt idx="48">
                  <c:v>0.95</c:v>
                </c:pt>
                <c:pt idx="49">
                  <c:v>0.97299999999999998</c:v>
                </c:pt>
                <c:pt idx="50">
                  <c:v>0.96099999999999997</c:v>
                </c:pt>
                <c:pt idx="51">
                  <c:v>0.95700000000000007</c:v>
                </c:pt>
                <c:pt idx="52">
                  <c:v>0.95799999999999996</c:v>
                </c:pt>
              </c:numCache>
            </c:numRef>
          </c:val>
        </c:ser>
        <c:dLbls>
          <c:showLegendKey val="0"/>
          <c:showVal val="0"/>
          <c:showCatName val="0"/>
          <c:showSerName val="0"/>
          <c:showPercent val="0"/>
          <c:showBubbleSize val="0"/>
        </c:dLbls>
        <c:gapWidth val="10"/>
        <c:overlap val="100"/>
        <c:axId val="126959616"/>
        <c:axId val="126961152"/>
      </c:barChart>
      <c:barChart>
        <c:barDir val="bar"/>
        <c:grouping val="clustered"/>
        <c:varyColors val="0"/>
        <c:ser>
          <c:idx val="4"/>
          <c:order val="0"/>
          <c:tx>
            <c:strRef>
              <c:f>'NAMCS bar chart by state'!$B$55</c:f>
              <c:strCache>
                <c:ptCount val="1"/>
                <c:pt idx="0">
                  <c:v>Medicare</c:v>
                </c:pt>
              </c:strCache>
            </c:strRef>
          </c:tx>
          <c:spPr>
            <a:solidFill>
              <a:schemeClr val="tx2"/>
            </a:solidFill>
            <a:ln>
              <a:noFill/>
            </a:ln>
          </c:spPr>
          <c:invertIfNegative val="0"/>
          <c:cat>
            <c:strRef>
              <c:f>'NAMCS bar chart by state'!$A$56:$A$108</c:f>
              <c:strCache>
                <c:ptCount val="53"/>
                <c:pt idx="0">
                  <c:v>United States</c:v>
                </c:pt>
                <c:pt idx="2">
                  <c:v>Oregon</c:v>
                </c:pt>
                <c:pt idx="3">
                  <c:v>Rhode Island</c:v>
                </c:pt>
                <c:pt idx="4">
                  <c:v>Vermont</c:v>
                </c:pt>
                <c:pt idx="5">
                  <c:v>Alaska</c:v>
                </c:pt>
                <c:pt idx="6">
                  <c:v>New Mexico</c:v>
                </c:pt>
                <c:pt idx="7">
                  <c:v>Maine</c:v>
                </c:pt>
                <c:pt idx="8">
                  <c:v>Colorado</c:v>
                </c:pt>
                <c:pt idx="9">
                  <c:v>DC</c:v>
                </c:pt>
                <c:pt idx="10">
                  <c:v>Maryland</c:v>
                </c:pt>
                <c:pt idx="11">
                  <c:v>Hawaii</c:v>
                </c:pt>
                <c:pt idx="12">
                  <c:v>Oklahoma</c:v>
                </c:pt>
                <c:pt idx="13">
                  <c:v>West Virginia</c:v>
                </c:pt>
                <c:pt idx="14">
                  <c:v>New Hampshire</c:v>
                </c:pt>
                <c:pt idx="15">
                  <c:v>Louisiana</c:v>
                </c:pt>
                <c:pt idx="16">
                  <c:v>Arizona</c:v>
                </c:pt>
                <c:pt idx="17">
                  <c:v>Virginia</c:v>
                </c:pt>
                <c:pt idx="18">
                  <c:v>Alabama</c:v>
                </c:pt>
                <c:pt idx="19">
                  <c:v>Utah</c:v>
                </c:pt>
                <c:pt idx="20">
                  <c:v>Idaho</c:v>
                </c:pt>
                <c:pt idx="21">
                  <c:v>California</c:v>
                </c:pt>
                <c:pt idx="22">
                  <c:v>Washington</c:v>
                </c:pt>
                <c:pt idx="23">
                  <c:v>Ohio</c:v>
                </c:pt>
                <c:pt idx="24">
                  <c:v>Nevada</c:v>
                </c:pt>
                <c:pt idx="25">
                  <c:v>New York</c:v>
                </c:pt>
                <c:pt idx="26">
                  <c:v>Kansas</c:v>
                </c:pt>
                <c:pt idx="27">
                  <c:v>Pennsylvania</c:v>
                </c:pt>
                <c:pt idx="28">
                  <c:v>Wisconsin</c:v>
                </c:pt>
                <c:pt idx="29">
                  <c:v>Connecticut</c:v>
                </c:pt>
                <c:pt idx="30">
                  <c:v>Indiana</c:v>
                </c:pt>
                <c:pt idx="31">
                  <c:v>Minnesota</c:v>
                </c:pt>
                <c:pt idx="32">
                  <c:v>Nebraska</c:v>
                </c:pt>
                <c:pt idx="33">
                  <c:v>Massachusetts</c:v>
                </c:pt>
                <c:pt idx="34">
                  <c:v>Texas</c:v>
                </c:pt>
                <c:pt idx="35">
                  <c:v>Iowa</c:v>
                </c:pt>
                <c:pt idx="36">
                  <c:v>Georgia</c:v>
                </c:pt>
                <c:pt idx="37">
                  <c:v>Montana</c:v>
                </c:pt>
                <c:pt idx="38">
                  <c:v>Mississippi</c:v>
                </c:pt>
                <c:pt idx="39">
                  <c:v>Tennessee</c:v>
                </c:pt>
                <c:pt idx="40">
                  <c:v>Illinois</c:v>
                </c:pt>
                <c:pt idx="41">
                  <c:v>Michigan</c:v>
                </c:pt>
                <c:pt idx="42">
                  <c:v>Arkansas</c:v>
                </c:pt>
                <c:pt idx="43">
                  <c:v>Kentucky</c:v>
                </c:pt>
                <c:pt idx="44">
                  <c:v>New Jersey</c:v>
                </c:pt>
                <c:pt idx="45">
                  <c:v>Missouri</c:v>
                </c:pt>
                <c:pt idx="46">
                  <c:v>North Carolina</c:v>
                </c:pt>
                <c:pt idx="47">
                  <c:v>South Dakota</c:v>
                </c:pt>
                <c:pt idx="48">
                  <c:v>South Carolina</c:v>
                </c:pt>
                <c:pt idx="49">
                  <c:v>Wyoming</c:v>
                </c:pt>
                <c:pt idx="50">
                  <c:v>North Dakota</c:v>
                </c:pt>
                <c:pt idx="51">
                  <c:v>Delaware</c:v>
                </c:pt>
                <c:pt idx="52">
                  <c:v>Florida</c:v>
                </c:pt>
              </c:strCache>
            </c:strRef>
          </c:cat>
          <c:val>
            <c:numRef>
              <c:f>'NAMCS bar chart by state'!$B$56:$B$108</c:f>
              <c:numCache>
                <c:formatCode>0.0%</c:formatCode>
                <c:ptCount val="53"/>
                <c:pt idx="0">
                  <c:v>0.90700000000000003</c:v>
                </c:pt>
                <c:pt idx="2">
                  <c:v>0.79</c:v>
                </c:pt>
                <c:pt idx="3">
                  <c:v>0.79200000000000004</c:v>
                </c:pt>
                <c:pt idx="4">
                  <c:v>0.79799999999999993</c:v>
                </c:pt>
                <c:pt idx="5">
                  <c:v>0.79900000000000004</c:v>
                </c:pt>
                <c:pt idx="6">
                  <c:v>0.80599999999999994</c:v>
                </c:pt>
                <c:pt idx="7">
                  <c:v>0.80799999999999994</c:v>
                </c:pt>
                <c:pt idx="8">
                  <c:v>0.82099999999999995</c:v>
                </c:pt>
                <c:pt idx="9">
                  <c:v>0.83</c:v>
                </c:pt>
                <c:pt idx="10">
                  <c:v>0.83599999999999997</c:v>
                </c:pt>
                <c:pt idx="11">
                  <c:v>0.83599999999999997</c:v>
                </c:pt>
                <c:pt idx="12">
                  <c:v>0.83700000000000008</c:v>
                </c:pt>
                <c:pt idx="13">
                  <c:v>0.84200000000000008</c:v>
                </c:pt>
                <c:pt idx="14">
                  <c:v>0.85699999999999998</c:v>
                </c:pt>
                <c:pt idx="15">
                  <c:v>0.85799999999999998</c:v>
                </c:pt>
                <c:pt idx="16">
                  <c:v>0.8590000000000001</c:v>
                </c:pt>
                <c:pt idx="17">
                  <c:v>0.87</c:v>
                </c:pt>
                <c:pt idx="18">
                  <c:v>0.87400000000000011</c:v>
                </c:pt>
                <c:pt idx="19">
                  <c:v>0.88099999999999989</c:v>
                </c:pt>
                <c:pt idx="20">
                  <c:v>0.88400000000000001</c:v>
                </c:pt>
                <c:pt idx="21">
                  <c:v>0.88900000000000001</c:v>
                </c:pt>
                <c:pt idx="22">
                  <c:v>0.89300000000000002</c:v>
                </c:pt>
                <c:pt idx="23">
                  <c:v>0.89900000000000002</c:v>
                </c:pt>
                <c:pt idx="24">
                  <c:v>0.89900000000000002</c:v>
                </c:pt>
                <c:pt idx="25">
                  <c:v>0.89900000000000002</c:v>
                </c:pt>
                <c:pt idx="26">
                  <c:v>0.90200000000000002</c:v>
                </c:pt>
                <c:pt idx="27">
                  <c:v>0.90300000000000002</c:v>
                </c:pt>
                <c:pt idx="28">
                  <c:v>0.90900000000000003</c:v>
                </c:pt>
                <c:pt idx="29">
                  <c:v>0.91</c:v>
                </c:pt>
                <c:pt idx="30">
                  <c:v>0.91599999999999993</c:v>
                </c:pt>
                <c:pt idx="31">
                  <c:v>0.92099999999999993</c:v>
                </c:pt>
                <c:pt idx="32">
                  <c:v>0.92299999999999993</c:v>
                </c:pt>
                <c:pt idx="33">
                  <c:v>0.92400000000000004</c:v>
                </c:pt>
                <c:pt idx="34">
                  <c:v>0.92400000000000004</c:v>
                </c:pt>
                <c:pt idx="35">
                  <c:v>0.92599999999999993</c:v>
                </c:pt>
                <c:pt idx="36">
                  <c:v>0.92599999999999993</c:v>
                </c:pt>
                <c:pt idx="37">
                  <c:v>0.92700000000000005</c:v>
                </c:pt>
                <c:pt idx="38">
                  <c:v>0.92900000000000005</c:v>
                </c:pt>
                <c:pt idx="39">
                  <c:v>0.93299999999999994</c:v>
                </c:pt>
                <c:pt idx="40">
                  <c:v>0.93599999999999994</c:v>
                </c:pt>
                <c:pt idx="41">
                  <c:v>0.93599999999999994</c:v>
                </c:pt>
                <c:pt idx="42">
                  <c:v>0.93700000000000006</c:v>
                </c:pt>
                <c:pt idx="43">
                  <c:v>0.93799999999999994</c:v>
                </c:pt>
                <c:pt idx="44">
                  <c:v>0.93799999999999994</c:v>
                </c:pt>
                <c:pt idx="45">
                  <c:v>0.93799999999999994</c:v>
                </c:pt>
                <c:pt idx="46">
                  <c:v>0.94799999999999995</c:v>
                </c:pt>
                <c:pt idx="47">
                  <c:v>0.94799999999999995</c:v>
                </c:pt>
                <c:pt idx="48">
                  <c:v>0.95099999999999996</c:v>
                </c:pt>
                <c:pt idx="49">
                  <c:v>0.95200000000000007</c:v>
                </c:pt>
                <c:pt idx="50">
                  <c:v>0.96599999999999997</c:v>
                </c:pt>
                <c:pt idx="51">
                  <c:v>0.97299999999999998</c:v>
                </c:pt>
                <c:pt idx="52">
                  <c:v>0.9840000000000001</c:v>
                </c:pt>
              </c:numCache>
            </c:numRef>
          </c:val>
        </c:ser>
        <c:dLbls>
          <c:showLegendKey val="0"/>
          <c:showVal val="0"/>
          <c:showCatName val="0"/>
          <c:showSerName val="0"/>
          <c:showPercent val="0"/>
          <c:showBubbleSize val="0"/>
        </c:dLbls>
        <c:gapWidth val="60"/>
        <c:overlap val="100"/>
        <c:axId val="126968576"/>
        <c:axId val="126962688"/>
      </c:barChart>
      <c:catAx>
        <c:axId val="126959616"/>
        <c:scaling>
          <c:orientation val="maxMin"/>
        </c:scaling>
        <c:delete val="0"/>
        <c:axPos val="l"/>
        <c:majorTickMark val="out"/>
        <c:minorTickMark val="none"/>
        <c:tickLblPos val="nextTo"/>
        <c:txPr>
          <a:bodyPr/>
          <a:lstStyle/>
          <a:p>
            <a:pPr>
              <a:defRPr sz="950"/>
            </a:pPr>
            <a:endParaRPr lang="en-US"/>
          </a:p>
        </c:txPr>
        <c:crossAx val="126961152"/>
        <c:crosses val="autoZero"/>
        <c:auto val="1"/>
        <c:lblAlgn val="ctr"/>
        <c:lblOffset val="100"/>
        <c:noMultiLvlLbl val="0"/>
      </c:catAx>
      <c:valAx>
        <c:axId val="126961152"/>
        <c:scaling>
          <c:orientation val="minMax"/>
          <c:max val="1"/>
        </c:scaling>
        <c:delete val="0"/>
        <c:axPos val="t"/>
        <c:majorGridlines/>
        <c:numFmt formatCode="0%" sourceLinked="0"/>
        <c:majorTickMark val="out"/>
        <c:minorTickMark val="none"/>
        <c:tickLblPos val="nextTo"/>
        <c:crossAx val="126959616"/>
        <c:crosses val="autoZero"/>
        <c:crossBetween val="between"/>
      </c:valAx>
      <c:valAx>
        <c:axId val="126962688"/>
        <c:scaling>
          <c:orientation val="minMax"/>
          <c:max val="1"/>
        </c:scaling>
        <c:delete val="1"/>
        <c:axPos val="t"/>
        <c:numFmt formatCode="0.0%" sourceLinked="1"/>
        <c:majorTickMark val="out"/>
        <c:minorTickMark val="none"/>
        <c:tickLblPos val="none"/>
        <c:crossAx val="126968576"/>
        <c:crosses val="autoZero"/>
        <c:crossBetween val="between"/>
      </c:valAx>
      <c:catAx>
        <c:axId val="126968576"/>
        <c:scaling>
          <c:orientation val="maxMin"/>
        </c:scaling>
        <c:delete val="1"/>
        <c:axPos val="l"/>
        <c:majorTickMark val="out"/>
        <c:minorTickMark val="none"/>
        <c:tickLblPos val="none"/>
        <c:crossAx val="126962688"/>
        <c:crosses val="autoZero"/>
        <c:auto val="1"/>
        <c:lblAlgn val="ctr"/>
        <c:lblOffset val="100"/>
        <c:noMultiLvlLbl val="0"/>
      </c:catAx>
    </c:plotArea>
    <c:legend>
      <c:legendPos val="t"/>
      <c:layout>
        <c:manualLayout>
          <c:xMode val="edge"/>
          <c:yMode val="edge"/>
          <c:x val="0.34675541434682533"/>
          <c:y val="8.3590534979423953E-2"/>
          <c:w val="0.30648903811290484"/>
          <c:h val="2.9684816596999467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49752168236851"/>
          <c:y val="0.14020537652700829"/>
          <c:w val="0.79200508531163838"/>
          <c:h val="0.80479002624671958"/>
        </c:manualLayout>
      </c:layout>
      <c:barChart>
        <c:barDir val="bar"/>
        <c:grouping val="clustered"/>
        <c:varyColors val="0"/>
        <c:ser>
          <c:idx val="4"/>
          <c:order val="0"/>
          <c:tx>
            <c:strRef>
              <c:f>'NAMCS bar chart by state'!$B$55</c:f>
              <c:strCache>
                <c:ptCount val="1"/>
                <c:pt idx="0">
                  <c:v>Medicare</c:v>
                </c:pt>
              </c:strCache>
            </c:strRef>
          </c:tx>
          <c:spPr>
            <a:solidFill>
              <a:schemeClr val="tx2"/>
            </a:solidFill>
            <a:ln>
              <a:noFill/>
            </a:ln>
          </c:spPr>
          <c:invertIfNegative val="0"/>
          <c:cat>
            <c:strRef>
              <c:f>'NAMCS bar chart by state'!$A$56:$A$108</c:f>
              <c:strCache>
                <c:ptCount val="53"/>
                <c:pt idx="0">
                  <c:v>United States</c:v>
                </c:pt>
                <c:pt idx="2">
                  <c:v>Oregon</c:v>
                </c:pt>
                <c:pt idx="3">
                  <c:v>Rhode Island</c:v>
                </c:pt>
                <c:pt idx="4">
                  <c:v>Vermont</c:v>
                </c:pt>
                <c:pt idx="5">
                  <c:v>Alaska</c:v>
                </c:pt>
                <c:pt idx="6">
                  <c:v>New Mexico</c:v>
                </c:pt>
                <c:pt idx="7">
                  <c:v>Maine</c:v>
                </c:pt>
                <c:pt idx="8">
                  <c:v>Colorado</c:v>
                </c:pt>
                <c:pt idx="9">
                  <c:v>DC</c:v>
                </c:pt>
                <c:pt idx="10">
                  <c:v>Maryland</c:v>
                </c:pt>
                <c:pt idx="11">
                  <c:v>Hawaii</c:v>
                </c:pt>
                <c:pt idx="12">
                  <c:v>Oklahoma</c:v>
                </c:pt>
                <c:pt idx="13">
                  <c:v>West Virginia</c:v>
                </c:pt>
                <c:pt idx="14">
                  <c:v>New Hampshire</c:v>
                </c:pt>
                <c:pt idx="15">
                  <c:v>Louisiana</c:v>
                </c:pt>
                <c:pt idx="16">
                  <c:v>Arizona</c:v>
                </c:pt>
                <c:pt idx="17">
                  <c:v>Virginia</c:v>
                </c:pt>
                <c:pt idx="18">
                  <c:v>Alabama</c:v>
                </c:pt>
                <c:pt idx="19">
                  <c:v>Utah</c:v>
                </c:pt>
                <c:pt idx="20">
                  <c:v>Idaho</c:v>
                </c:pt>
                <c:pt idx="21">
                  <c:v>California</c:v>
                </c:pt>
                <c:pt idx="22">
                  <c:v>Washington</c:v>
                </c:pt>
                <c:pt idx="23">
                  <c:v>Ohio</c:v>
                </c:pt>
                <c:pt idx="24">
                  <c:v>Nevada</c:v>
                </c:pt>
                <c:pt idx="25">
                  <c:v>New York</c:v>
                </c:pt>
                <c:pt idx="26">
                  <c:v>Kansas</c:v>
                </c:pt>
                <c:pt idx="27">
                  <c:v>Pennsylvania</c:v>
                </c:pt>
                <c:pt idx="28">
                  <c:v>Wisconsin</c:v>
                </c:pt>
                <c:pt idx="29">
                  <c:v>Connecticut</c:v>
                </c:pt>
                <c:pt idx="30">
                  <c:v>Indiana</c:v>
                </c:pt>
                <c:pt idx="31">
                  <c:v>Minnesota</c:v>
                </c:pt>
                <c:pt idx="32">
                  <c:v>Nebraska</c:v>
                </c:pt>
                <c:pt idx="33">
                  <c:v>Massachusetts</c:v>
                </c:pt>
                <c:pt idx="34">
                  <c:v>Texas</c:v>
                </c:pt>
                <c:pt idx="35">
                  <c:v>Iowa</c:v>
                </c:pt>
                <c:pt idx="36">
                  <c:v>Georgia</c:v>
                </c:pt>
                <c:pt idx="37">
                  <c:v>Montana</c:v>
                </c:pt>
                <c:pt idx="38">
                  <c:v>Mississippi</c:v>
                </c:pt>
                <c:pt idx="39">
                  <c:v>Tennessee</c:v>
                </c:pt>
                <c:pt idx="40">
                  <c:v>Illinois</c:v>
                </c:pt>
                <c:pt idx="41">
                  <c:v>Michigan</c:v>
                </c:pt>
                <c:pt idx="42">
                  <c:v>Arkansas</c:v>
                </c:pt>
                <c:pt idx="43">
                  <c:v>Kentucky</c:v>
                </c:pt>
                <c:pt idx="44">
                  <c:v>New Jersey</c:v>
                </c:pt>
                <c:pt idx="45">
                  <c:v>Missouri</c:v>
                </c:pt>
                <c:pt idx="46">
                  <c:v>North Carolina</c:v>
                </c:pt>
                <c:pt idx="47">
                  <c:v>South Dakota</c:v>
                </c:pt>
                <c:pt idx="48">
                  <c:v>South Carolina</c:v>
                </c:pt>
                <c:pt idx="49">
                  <c:v>Wyoming</c:v>
                </c:pt>
                <c:pt idx="50">
                  <c:v>North Dakota</c:v>
                </c:pt>
                <c:pt idx="51">
                  <c:v>Delaware</c:v>
                </c:pt>
                <c:pt idx="52">
                  <c:v>Florida</c:v>
                </c:pt>
              </c:strCache>
            </c:strRef>
          </c:cat>
          <c:val>
            <c:numRef>
              <c:f>'NAMCS bar chart by state'!$B$56:$B$108</c:f>
              <c:numCache>
                <c:formatCode>0.0%</c:formatCode>
                <c:ptCount val="53"/>
                <c:pt idx="0">
                  <c:v>0.90700000000000003</c:v>
                </c:pt>
                <c:pt idx="2">
                  <c:v>0.79</c:v>
                </c:pt>
                <c:pt idx="3">
                  <c:v>0.79200000000000004</c:v>
                </c:pt>
                <c:pt idx="4">
                  <c:v>0.79799999999999993</c:v>
                </c:pt>
                <c:pt idx="5">
                  <c:v>0.79900000000000004</c:v>
                </c:pt>
                <c:pt idx="6">
                  <c:v>0.80599999999999994</c:v>
                </c:pt>
                <c:pt idx="7">
                  <c:v>0.80799999999999994</c:v>
                </c:pt>
                <c:pt idx="8">
                  <c:v>0.82099999999999995</c:v>
                </c:pt>
                <c:pt idx="9">
                  <c:v>0.83</c:v>
                </c:pt>
                <c:pt idx="10">
                  <c:v>0.83599999999999997</c:v>
                </c:pt>
                <c:pt idx="11">
                  <c:v>0.83599999999999997</c:v>
                </c:pt>
                <c:pt idx="12">
                  <c:v>0.83700000000000008</c:v>
                </c:pt>
                <c:pt idx="13">
                  <c:v>0.84200000000000008</c:v>
                </c:pt>
                <c:pt idx="14">
                  <c:v>0.85699999999999998</c:v>
                </c:pt>
                <c:pt idx="15">
                  <c:v>0.85799999999999998</c:v>
                </c:pt>
                <c:pt idx="16">
                  <c:v>0.8590000000000001</c:v>
                </c:pt>
                <c:pt idx="17">
                  <c:v>0.87</c:v>
                </c:pt>
                <c:pt idx="18">
                  <c:v>0.87400000000000011</c:v>
                </c:pt>
                <c:pt idx="19">
                  <c:v>0.88099999999999989</c:v>
                </c:pt>
                <c:pt idx="20">
                  <c:v>0.88400000000000001</c:v>
                </c:pt>
                <c:pt idx="21">
                  <c:v>0.88900000000000001</c:v>
                </c:pt>
                <c:pt idx="22">
                  <c:v>0.89300000000000002</c:v>
                </c:pt>
                <c:pt idx="23">
                  <c:v>0.89900000000000002</c:v>
                </c:pt>
                <c:pt idx="24">
                  <c:v>0.89900000000000002</c:v>
                </c:pt>
                <c:pt idx="25">
                  <c:v>0.89900000000000002</c:v>
                </c:pt>
                <c:pt idx="26">
                  <c:v>0.90200000000000002</c:v>
                </c:pt>
                <c:pt idx="27">
                  <c:v>0.90300000000000002</c:v>
                </c:pt>
                <c:pt idx="28">
                  <c:v>0.90900000000000003</c:v>
                </c:pt>
                <c:pt idx="29">
                  <c:v>0.91</c:v>
                </c:pt>
                <c:pt idx="30">
                  <c:v>0.91599999999999993</c:v>
                </c:pt>
                <c:pt idx="31">
                  <c:v>0.92099999999999993</c:v>
                </c:pt>
                <c:pt idx="32">
                  <c:v>0.92299999999999993</c:v>
                </c:pt>
                <c:pt idx="33">
                  <c:v>0.92400000000000004</c:v>
                </c:pt>
                <c:pt idx="34">
                  <c:v>0.92400000000000004</c:v>
                </c:pt>
                <c:pt idx="35">
                  <c:v>0.92599999999999993</c:v>
                </c:pt>
                <c:pt idx="36">
                  <c:v>0.92599999999999993</c:v>
                </c:pt>
                <c:pt idx="37">
                  <c:v>0.92700000000000005</c:v>
                </c:pt>
                <c:pt idx="38">
                  <c:v>0.92900000000000005</c:v>
                </c:pt>
                <c:pt idx="39">
                  <c:v>0.93299999999999994</c:v>
                </c:pt>
                <c:pt idx="40">
                  <c:v>0.93599999999999994</c:v>
                </c:pt>
                <c:pt idx="41">
                  <c:v>0.93599999999999994</c:v>
                </c:pt>
                <c:pt idx="42">
                  <c:v>0.93700000000000006</c:v>
                </c:pt>
                <c:pt idx="43">
                  <c:v>0.93799999999999994</c:v>
                </c:pt>
                <c:pt idx="44">
                  <c:v>0.93799999999999994</c:v>
                </c:pt>
                <c:pt idx="45">
                  <c:v>0.93799999999999994</c:v>
                </c:pt>
                <c:pt idx="46">
                  <c:v>0.94799999999999995</c:v>
                </c:pt>
                <c:pt idx="47">
                  <c:v>0.94799999999999995</c:v>
                </c:pt>
                <c:pt idx="48">
                  <c:v>0.95099999999999996</c:v>
                </c:pt>
                <c:pt idx="49">
                  <c:v>0.95200000000000007</c:v>
                </c:pt>
                <c:pt idx="50">
                  <c:v>0.96599999999999997</c:v>
                </c:pt>
                <c:pt idx="51">
                  <c:v>0.97299999999999998</c:v>
                </c:pt>
                <c:pt idx="52">
                  <c:v>0.9840000000000001</c:v>
                </c:pt>
              </c:numCache>
            </c:numRef>
          </c:val>
        </c:ser>
        <c:dLbls>
          <c:showLegendKey val="0"/>
          <c:showVal val="0"/>
          <c:showCatName val="0"/>
          <c:showSerName val="0"/>
          <c:showPercent val="0"/>
          <c:showBubbleSize val="0"/>
        </c:dLbls>
        <c:gapWidth val="20"/>
        <c:overlap val="100"/>
        <c:axId val="126999552"/>
        <c:axId val="127001344"/>
      </c:barChart>
      <c:barChart>
        <c:barDir val="bar"/>
        <c:grouping val="clustered"/>
        <c:varyColors val="0"/>
        <c:ser>
          <c:idx val="6"/>
          <c:order val="1"/>
          <c:tx>
            <c:strRef>
              <c:f>'NAMCS bar chart by state'!$C$55</c:f>
              <c:strCache>
                <c:ptCount val="1"/>
                <c:pt idx="0">
                  <c:v>Private, non-capitated</c:v>
                </c:pt>
              </c:strCache>
            </c:strRef>
          </c:tx>
          <c:spPr>
            <a:solidFill>
              <a:schemeClr val="bg1">
                <a:lumMod val="65000"/>
              </a:schemeClr>
            </a:solidFill>
            <a:ln>
              <a:noFill/>
            </a:ln>
          </c:spPr>
          <c:invertIfNegative val="0"/>
          <c:cat>
            <c:strRef>
              <c:f>'NAMCS bar chart by state'!$A$56:$A$108</c:f>
              <c:strCache>
                <c:ptCount val="53"/>
                <c:pt idx="0">
                  <c:v>United States</c:v>
                </c:pt>
                <c:pt idx="2">
                  <c:v>Oregon</c:v>
                </c:pt>
                <c:pt idx="3">
                  <c:v>Rhode Island</c:v>
                </c:pt>
                <c:pt idx="4">
                  <c:v>Vermont</c:v>
                </c:pt>
                <c:pt idx="5">
                  <c:v>Alaska</c:v>
                </c:pt>
                <c:pt idx="6">
                  <c:v>New Mexico</c:v>
                </c:pt>
                <c:pt idx="7">
                  <c:v>Maine</c:v>
                </c:pt>
                <c:pt idx="8">
                  <c:v>Colorado</c:v>
                </c:pt>
                <c:pt idx="9">
                  <c:v>DC</c:v>
                </c:pt>
                <c:pt idx="10">
                  <c:v>Maryland</c:v>
                </c:pt>
                <c:pt idx="11">
                  <c:v>Hawaii</c:v>
                </c:pt>
                <c:pt idx="12">
                  <c:v>Oklahoma</c:v>
                </c:pt>
                <c:pt idx="13">
                  <c:v>West Virginia</c:v>
                </c:pt>
                <c:pt idx="14">
                  <c:v>New Hampshire</c:v>
                </c:pt>
                <c:pt idx="15">
                  <c:v>Louisiana</c:v>
                </c:pt>
                <c:pt idx="16">
                  <c:v>Arizona</c:v>
                </c:pt>
                <c:pt idx="17">
                  <c:v>Virginia</c:v>
                </c:pt>
                <c:pt idx="18">
                  <c:v>Alabama</c:v>
                </c:pt>
                <c:pt idx="19">
                  <c:v>Utah</c:v>
                </c:pt>
                <c:pt idx="20">
                  <c:v>Idaho</c:v>
                </c:pt>
                <c:pt idx="21">
                  <c:v>California</c:v>
                </c:pt>
                <c:pt idx="22">
                  <c:v>Washington</c:v>
                </c:pt>
                <c:pt idx="23">
                  <c:v>Ohio</c:v>
                </c:pt>
                <c:pt idx="24">
                  <c:v>Nevada</c:v>
                </c:pt>
                <c:pt idx="25">
                  <c:v>New York</c:v>
                </c:pt>
                <c:pt idx="26">
                  <c:v>Kansas</c:v>
                </c:pt>
                <c:pt idx="27">
                  <c:v>Pennsylvania</c:v>
                </c:pt>
                <c:pt idx="28">
                  <c:v>Wisconsin</c:v>
                </c:pt>
                <c:pt idx="29">
                  <c:v>Connecticut</c:v>
                </c:pt>
                <c:pt idx="30">
                  <c:v>Indiana</c:v>
                </c:pt>
                <c:pt idx="31">
                  <c:v>Minnesota</c:v>
                </c:pt>
                <c:pt idx="32">
                  <c:v>Nebraska</c:v>
                </c:pt>
                <c:pt idx="33">
                  <c:v>Massachusetts</c:v>
                </c:pt>
                <c:pt idx="34">
                  <c:v>Texas</c:v>
                </c:pt>
                <c:pt idx="35">
                  <c:v>Iowa</c:v>
                </c:pt>
                <c:pt idx="36">
                  <c:v>Georgia</c:v>
                </c:pt>
                <c:pt idx="37">
                  <c:v>Montana</c:v>
                </c:pt>
                <c:pt idx="38">
                  <c:v>Mississippi</c:v>
                </c:pt>
                <c:pt idx="39">
                  <c:v>Tennessee</c:v>
                </c:pt>
                <c:pt idx="40">
                  <c:v>Illinois</c:v>
                </c:pt>
                <c:pt idx="41">
                  <c:v>Michigan</c:v>
                </c:pt>
                <c:pt idx="42">
                  <c:v>Arkansas</c:v>
                </c:pt>
                <c:pt idx="43">
                  <c:v>Kentucky</c:v>
                </c:pt>
                <c:pt idx="44">
                  <c:v>New Jersey</c:v>
                </c:pt>
                <c:pt idx="45">
                  <c:v>Missouri</c:v>
                </c:pt>
                <c:pt idx="46">
                  <c:v>North Carolina</c:v>
                </c:pt>
                <c:pt idx="47">
                  <c:v>South Dakota</c:v>
                </c:pt>
                <c:pt idx="48">
                  <c:v>South Carolina</c:v>
                </c:pt>
                <c:pt idx="49">
                  <c:v>Wyoming</c:v>
                </c:pt>
                <c:pt idx="50">
                  <c:v>North Dakota</c:v>
                </c:pt>
                <c:pt idx="51">
                  <c:v>Delaware</c:v>
                </c:pt>
                <c:pt idx="52">
                  <c:v>Florida</c:v>
                </c:pt>
              </c:strCache>
            </c:strRef>
          </c:cat>
          <c:val>
            <c:numRef>
              <c:f>'NAMCS bar chart by state'!$C$56:$C$108</c:f>
              <c:numCache>
                <c:formatCode>0.0%</c:formatCode>
                <c:ptCount val="53"/>
                <c:pt idx="0">
                  <c:v>0.90900000000000003</c:v>
                </c:pt>
                <c:pt idx="2">
                  <c:v>0.83499999999999996</c:v>
                </c:pt>
                <c:pt idx="3">
                  <c:v>0.83</c:v>
                </c:pt>
                <c:pt idx="4">
                  <c:v>0.80299999999999994</c:v>
                </c:pt>
                <c:pt idx="5">
                  <c:v>0.84099999999999997</c:v>
                </c:pt>
                <c:pt idx="6">
                  <c:v>0.85799999999999998</c:v>
                </c:pt>
                <c:pt idx="7">
                  <c:v>0.80500000000000005</c:v>
                </c:pt>
                <c:pt idx="8">
                  <c:v>0.77700000000000002</c:v>
                </c:pt>
                <c:pt idx="9">
                  <c:v>0.65700000000000003</c:v>
                </c:pt>
                <c:pt idx="10">
                  <c:v>0.752</c:v>
                </c:pt>
                <c:pt idx="11">
                  <c:v>0.8640000000000001</c:v>
                </c:pt>
                <c:pt idx="12">
                  <c:v>0.93500000000000005</c:v>
                </c:pt>
                <c:pt idx="13">
                  <c:v>0.83</c:v>
                </c:pt>
                <c:pt idx="14">
                  <c:v>0.92599999999999993</c:v>
                </c:pt>
                <c:pt idx="15">
                  <c:v>0.86699999999999999</c:v>
                </c:pt>
                <c:pt idx="16">
                  <c:v>0.878</c:v>
                </c:pt>
                <c:pt idx="17">
                  <c:v>0.89500000000000002</c:v>
                </c:pt>
                <c:pt idx="18">
                  <c:v>0.8909999999999999</c:v>
                </c:pt>
                <c:pt idx="19">
                  <c:v>0.88800000000000001</c:v>
                </c:pt>
                <c:pt idx="20">
                  <c:v>0.96</c:v>
                </c:pt>
                <c:pt idx="21">
                  <c:v>0.85799999999999998</c:v>
                </c:pt>
                <c:pt idx="22">
                  <c:v>0.89500000000000002</c:v>
                </c:pt>
                <c:pt idx="23">
                  <c:v>0.91500000000000004</c:v>
                </c:pt>
                <c:pt idx="24">
                  <c:v>0.92299999999999993</c:v>
                </c:pt>
                <c:pt idx="25">
                  <c:v>0.94499999999999995</c:v>
                </c:pt>
                <c:pt idx="26">
                  <c:v>0.89800000000000002</c:v>
                </c:pt>
                <c:pt idx="27">
                  <c:v>0.9</c:v>
                </c:pt>
                <c:pt idx="28">
                  <c:v>0.91299999999999992</c:v>
                </c:pt>
                <c:pt idx="29">
                  <c:v>0.9</c:v>
                </c:pt>
                <c:pt idx="30">
                  <c:v>0.93900000000000006</c:v>
                </c:pt>
                <c:pt idx="31">
                  <c:v>0.91900000000000004</c:v>
                </c:pt>
                <c:pt idx="32">
                  <c:v>0.94599999999999995</c:v>
                </c:pt>
                <c:pt idx="33">
                  <c:v>0.91900000000000004</c:v>
                </c:pt>
                <c:pt idx="34">
                  <c:v>0.93500000000000005</c:v>
                </c:pt>
                <c:pt idx="35">
                  <c:v>0.93</c:v>
                </c:pt>
                <c:pt idx="36">
                  <c:v>0.95099999999999996</c:v>
                </c:pt>
                <c:pt idx="37">
                  <c:v>0.94900000000000007</c:v>
                </c:pt>
                <c:pt idx="38">
                  <c:v>0.90799999999999992</c:v>
                </c:pt>
                <c:pt idx="39">
                  <c:v>0.98299999999999998</c:v>
                </c:pt>
                <c:pt idx="40">
                  <c:v>0.91400000000000003</c:v>
                </c:pt>
                <c:pt idx="41">
                  <c:v>0.94400000000000006</c:v>
                </c:pt>
                <c:pt idx="42">
                  <c:v>0.90900000000000003</c:v>
                </c:pt>
                <c:pt idx="43">
                  <c:v>0.89700000000000002</c:v>
                </c:pt>
                <c:pt idx="44">
                  <c:v>0.92599999999999993</c:v>
                </c:pt>
                <c:pt idx="45">
                  <c:v>0.92900000000000005</c:v>
                </c:pt>
                <c:pt idx="46">
                  <c:v>0.94</c:v>
                </c:pt>
                <c:pt idx="47">
                  <c:v>0.96700000000000008</c:v>
                </c:pt>
                <c:pt idx="48">
                  <c:v>0.95</c:v>
                </c:pt>
                <c:pt idx="49">
                  <c:v>0.97299999999999998</c:v>
                </c:pt>
                <c:pt idx="50">
                  <c:v>0.96099999999999997</c:v>
                </c:pt>
                <c:pt idx="51">
                  <c:v>0.95700000000000007</c:v>
                </c:pt>
                <c:pt idx="52">
                  <c:v>0.95799999999999996</c:v>
                </c:pt>
              </c:numCache>
            </c:numRef>
          </c:val>
        </c:ser>
        <c:dLbls>
          <c:showLegendKey val="0"/>
          <c:showVal val="0"/>
          <c:showCatName val="0"/>
          <c:showSerName val="0"/>
          <c:showPercent val="0"/>
          <c:showBubbleSize val="0"/>
        </c:dLbls>
        <c:gapWidth val="200"/>
        <c:overlap val="100"/>
        <c:axId val="127008768"/>
        <c:axId val="127002880"/>
      </c:barChart>
      <c:catAx>
        <c:axId val="126999552"/>
        <c:scaling>
          <c:orientation val="maxMin"/>
        </c:scaling>
        <c:delete val="0"/>
        <c:axPos val="l"/>
        <c:majorTickMark val="out"/>
        <c:minorTickMark val="none"/>
        <c:tickLblPos val="nextTo"/>
        <c:txPr>
          <a:bodyPr/>
          <a:lstStyle/>
          <a:p>
            <a:pPr>
              <a:defRPr sz="950"/>
            </a:pPr>
            <a:endParaRPr lang="en-US"/>
          </a:p>
        </c:txPr>
        <c:crossAx val="127001344"/>
        <c:crosses val="autoZero"/>
        <c:auto val="1"/>
        <c:lblAlgn val="ctr"/>
        <c:lblOffset val="100"/>
        <c:noMultiLvlLbl val="0"/>
      </c:catAx>
      <c:valAx>
        <c:axId val="127001344"/>
        <c:scaling>
          <c:orientation val="minMax"/>
          <c:max val="1"/>
        </c:scaling>
        <c:delete val="0"/>
        <c:axPos val="t"/>
        <c:majorGridlines/>
        <c:numFmt formatCode="0%" sourceLinked="0"/>
        <c:majorTickMark val="out"/>
        <c:minorTickMark val="none"/>
        <c:tickLblPos val="nextTo"/>
        <c:crossAx val="126999552"/>
        <c:crosses val="autoZero"/>
        <c:crossBetween val="between"/>
      </c:valAx>
      <c:valAx>
        <c:axId val="127002880"/>
        <c:scaling>
          <c:orientation val="minMax"/>
          <c:max val="1"/>
        </c:scaling>
        <c:delete val="0"/>
        <c:axPos val="t"/>
        <c:numFmt formatCode="0.0%" sourceLinked="1"/>
        <c:majorTickMark val="out"/>
        <c:minorTickMark val="none"/>
        <c:tickLblPos val="nextTo"/>
        <c:crossAx val="127008768"/>
        <c:crosses val="autoZero"/>
        <c:crossBetween val="between"/>
      </c:valAx>
      <c:catAx>
        <c:axId val="127008768"/>
        <c:scaling>
          <c:orientation val="maxMin"/>
        </c:scaling>
        <c:delete val="1"/>
        <c:axPos val="l"/>
        <c:majorTickMark val="out"/>
        <c:minorTickMark val="none"/>
        <c:tickLblPos val="none"/>
        <c:crossAx val="127002880"/>
        <c:crosses val="autoZero"/>
        <c:auto val="1"/>
        <c:lblAlgn val="ctr"/>
        <c:lblOffset val="100"/>
        <c:noMultiLvlLbl val="0"/>
      </c:catAx>
    </c:plotArea>
    <c:legend>
      <c:legendPos val="t"/>
      <c:layout>
        <c:manualLayout>
          <c:xMode val="edge"/>
          <c:yMode val="edge"/>
          <c:x val="0.34675541434682533"/>
          <c:y val="8.3590534979423953E-2"/>
          <c:w val="0.30648903811290484"/>
          <c:h val="2.9684816596999467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49752168236851"/>
          <c:y val="0.14020537652700829"/>
          <c:w val="0.79200508531163838"/>
          <c:h val="0.80479002624671958"/>
        </c:manualLayout>
      </c:layout>
      <c:barChart>
        <c:barDir val="bar"/>
        <c:grouping val="clustered"/>
        <c:varyColors val="0"/>
        <c:ser>
          <c:idx val="6"/>
          <c:order val="1"/>
          <c:tx>
            <c:strRef>
              <c:f>'NAMCS bar chart by state'!$C$110</c:f>
              <c:strCache>
                <c:ptCount val="1"/>
                <c:pt idx="0">
                  <c:v>Private, non-capitated</c:v>
                </c:pt>
              </c:strCache>
            </c:strRef>
          </c:tx>
          <c:spPr>
            <a:solidFill>
              <a:schemeClr val="bg1">
                <a:lumMod val="65000"/>
              </a:schemeClr>
            </a:solidFill>
            <a:ln>
              <a:noFill/>
            </a:ln>
          </c:spPr>
          <c:invertIfNegative val="0"/>
          <c:dPt>
            <c:idx val="30"/>
            <c:invertIfNegative val="0"/>
            <c:bubble3D val="0"/>
            <c:spPr>
              <a:solidFill>
                <a:schemeClr val="accent6"/>
              </a:solidFill>
              <a:ln>
                <a:noFill/>
              </a:ln>
            </c:spPr>
          </c:dPt>
          <c:dPt>
            <c:idx val="31"/>
            <c:invertIfNegative val="0"/>
            <c:bubble3D val="0"/>
            <c:spPr>
              <a:solidFill>
                <a:schemeClr val="accent6"/>
              </a:solidFill>
              <a:ln>
                <a:noFill/>
              </a:ln>
            </c:spPr>
          </c:dPt>
          <c:dPt>
            <c:idx val="32"/>
            <c:invertIfNegative val="0"/>
            <c:bubble3D val="0"/>
            <c:spPr>
              <a:solidFill>
                <a:schemeClr val="accent6"/>
              </a:solidFill>
              <a:ln>
                <a:noFill/>
              </a:ln>
            </c:spPr>
          </c:dPt>
          <c:dPt>
            <c:idx val="33"/>
            <c:invertIfNegative val="0"/>
            <c:bubble3D val="0"/>
            <c:spPr>
              <a:solidFill>
                <a:schemeClr val="accent6"/>
              </a:solidFill>
              <a:ln>
                <a:noFill/>
              </a:ln>
            </c:spPr>
          </c:dPt>
          <c:dPt>
            <c:idx val="34"/>
            <c:invertIfNegative val="0"/>
            <c:bubble3D val="0"/>
            <c:spPr>
              <a:solidFill>
                <a:schemeClr val="accent6"/>
              </a:solidFill>
              <a:ln>
                <a:noFill/>
              </a:ln>
            </c:spPr>
          </c:dPt>
          <c:dPt>
            <c:idx val="35"/>
            <c:invertIfNegative val="0"/>
            <c:bubble3D val="0"/>
            <c:spPr>
              <a:solidFill>
                <a:schemeClr val="accent6"/>
              </a:solidFill>
              <a:ln>
                <a:noFill/>
              </a:ln>
            </c:spPr>
          </c:dPt>
          <c:dPt>
            <c:idx val="36"/>
            <c:invertIfNegative val="0"/>
            <c:bubble3D val="0"/>
            <c:spPr>
              <a:solidFill>
                <a:schemeClr val="accent6"/>
              </a:solidFill>
              <a:ln>
                <a:noFill/>
              </a:ln>
            </c:spPr>
          </c:dPt>
          <c:dPt>
            <c:idx val="37"/>
            <c:invertIfNegative val="0"/>
            <c:bubble3D val="0"/>
            <c:spPr>
              <a:solidFill>
                <a:schemeClr val="accent6"/>
              </a:solidFill>
              <a:ln>
                <a:noFill/>
              </a:ln>
            </c:spPr>
          </c:dPt>
          <c:dPt>
            <c:idx val="38"/>
            <c:invertIfNegative val="0"/>
            <c:bubble3D val="0"/>
            <c:spPr>
              <a:solidFill>
                <a:schemeClr val="accent6"/>
              </a:solidFill>
              <a:ln>
                <a:noFill/>
              </a:ln>
            </c:spPr>
          </c:dPt>
          <c:dPt>
            <c:idx val="39"/>
            <c:invertIfNegative val="0"/>
            <c:bubble3D val="0"/>
            <c:spPr>
              <a:solidFill>
                <a:schemeClr val="accent6"/>
              </a:solidFill>
              <a:ln>
                <a:noFill/>
              </a:ln>
            </c:spPr>
          </c:dPt>
          <c:dPt>
            <c:idx val="40"/>
            <c:invertIfNegative val="0"/>
            <c:bubble3D val="0"/>
            <c:spPr>
              <a:solidFill>
                <a:schemeClr val="accent6"/>
              </a:solidFill>
              <a:ln>
                <a:noFill/>
              </a:ln>
            </c:spPr>
          </c:dPt>
          <c:dPt>
            <c:idx val="41"/>
            <c:invertIfNegative val="0"/>
            <c:bubble3D val="0"/>
            <c:spPr>
              <a:solidFill>
                <a:schemeClr val="accent6"/>
              </a:solidFill>
              <a:ln>
                <a:noFill/>
              </a:ln>
            </c:spPr>
          </c:dPt>
          <c:dPt>
            <c:idx val="42"/>
            <c:invertIfNegative val="0"/>
            <c:bubble3D val="0"/>
            <c:spPr>
              <a:solidFill>
                <a:schemeClr val="accent6"/>
              </a:solidFill>
              <a:ln>
                <a:noFill/>
              </a:ln>
            </c:spPr>
          </c:dPt>
          <c:dPt>
            <c:idx val="43"/>
            <c:invertIfNegative val="0"/>
            <c:bubble3D val="0"/>
            <c:spPr>
              <a:solidFill>
                <a:schemeClr val="accent6"/>
              </a:solidFill>
              <a:ln>
                <a:noFill/>
              </a:ln>
            </c:spPr>
          </c:dPt>
          <c:dPt>
            <c:idx val="44"/>
            <c:invertIfNegative val="0"/>
            <c:bubble3D val="0"/>
            <c:spPr>
              <a:solidFill>
                <a:schemeClr val="accent6"/>
              </a:solidFill>
              <a:ln>
                <a:noFill/>
              </a:ln>
            </c:spPr>
          </c:dPt>
          <c:dPt>
            <c:idx val="45"/>
            <c:invertIfNegative val="0"/>
            <c:bubble3D val="0"/>
            <c:spPr>
              <a:solidFill>
                <a:schemeClr val="accent6"/>
              </a:solidFill>
              <a:ln>
                <a:noFill/>
              </a:ln>
            </c:spPr>
          </c:dPt>
          <c:dPt>
            <c:idx val="46"/>
            <c:invertIfNegative val="0"/>
            <c:bubble3D val="0"/>
            <c:spPr>
              <a:solidFill>
                <a:schemeClr val="accent6"/>
              </a:solidFill>
              <a:ln>
                <a:noFill/>
              </a:ln>
            </c:spPr>
          </c:dPt>
          <c:dPt>
            <c:idx val="47"/>
            <c:invertIfNegative val="0"/>
            <c:bubble3D val="0"/>
            <c:spPr>
              <a:solidFill>
                <a:schemeClr val="accent6"/>
              </a:solidFill>
              <a:ln>
                <a:noFill/>
              </a:ln>
            </c:spPr>
          </c:dPt>
          <c:dPt>
            <c:idx val="48"/>
            <c:invertIfNegative val="0"/>
            <c:bubble3D val="0"/>
            <c:spPr>
              <a:solidFill>
                <a:schemeClr val="accent6"/>
              </a:solidFill>
              <a:ln>
                <a:noFill/>
              </a:ln>
            </c:spPr>
          </c:dPt>
          <c:dPt>
            <c:idx val="49"/>
            <c:invertIfNegative val="0"/>
            <c:bubble3D val="0"/>
            <c:spPr>
              <a:solidFill>
                <a:schemeClr val="accent6"/>
              </a:solidFill>
              <a:ln>
                <a:noFill/>
              </a:ln>
            </c:spPr>
          </c:dPt>
          <c:dPt>
            <c:idx val="50"/>
            <c:invertIfNegative val="0"/>
            <c:bubble3D val="0"/>
            <c:spPr>
              <a:solidFill>
                <a:schemeClr val="accent6"/>
              </a:solidFill>
              <a:ln>
                <a:noFill/>
              </a:ln>
            </c:spPr>
          </c:dPt>
          <c:dPt>
            <c:idx val="51"/>
            <c:invertIfNegative val="0"/>
            <c:bubble3D val="0"/>
            <c:spPr>
              <a:solidFill>
                <a:schemeClr val="accent6"/>
              </a:solidFill>
              <a:ln>
                <a:noFill/>
              </a:ln>
            </c:spPr>
          </c:dPt>
          <c:dPt>
            <c:idx val="52"/>
            <c:invertIfNegative val="0"/>
            <c:bubble3D val="0"/>
            <c:spPr>
              <a:solidFill>
                <a:schemeClr val="accent6"/>
              </a:solidFill>
              <a:ln>
                <a:noFill/>
              </a:ln>
            </c:spPr>
          </c:dPt>
          <c:cat>
            <c:strRef>
              <c:f>'NAMCS bar chart by state'!$A$111:$A$163</c:f>
              <c:strCache>
                <c:ptCount val="53"/>
                <c:pt idx="0">
                  <c:v>United States</c:v>
                </c:pt>
                <c:pt idx="2">
                  <c:v>Oklahoma</c:v>
                </c:pt>
                <c:pt idx="3">
                  <c:v>Idaho</c:v>
                </c:pt>
                <c:pt idx="4">
                  <c:v>New Hampshire</c:v>
                </c:pt>
                <c:pt idx="5">
                  <c:v>New Mexico</c:v>
                </c:pt>
                <c:pt idx="6">
                  <c:v>Tennessee</c:v>
                </c:pt>
                <c:pt idx="7">
                  <c:v>New York</c:v>
                </c:pt>
                <c:pt idx="8">
                  <c:v>Oregon</c:v>
                </c:pt>
                <c:pt idx="9">
                  <c:v>Alaska</c:v>
                </c:pt>
                <c:pt idx="10">
                  <c:v>Rhode Island</c:v>
                </c:pt>
                <c:pt idx="11">
                  <c:v>Hawaii</c:v>
                </c:pt>
                <c:pt idx="12">
                  <c:v>Virginia</c:v>
                </c:pt>
                <c:pt idx="13">
                  <c:v>Georgia</c:v>
                </c:pt>
                <c:pt idx="14">
                  <c:v>Nevada</c:v>
                </c:pt>
                <c:pt idx="15">
                  <c:v>Indiana</c:v>
                </c:pt>
                <c:pt idx="16">
                  <c:v>Nebraska</c:v>
                </c:pt>
                <c:pt idx="17">
                  <c:v>Montana</c:v>
                </c:pt>
                <c:pt idx="18">
                  <c:v>Wyoming</c:v>
                </c:pt>
                <c:pt idx="19">
                  <c:v>South Dakota</c:v>
                </c:pt>
                <c:pt idx="20">
                  <c:v>Arizona</c:v>
                </c:pt>
                <c:pt idx="21">
                  <c:v>Alabama</c:v>
                </c:pt>
                <c:pt idx="22">
                  <c:v>Ohio</c:v>
                </c:pt>
                <c:pt idx="23">
                  <c:v>Texas</c:v>
                </c:pt>
                <c:pt idx="24">
                  <c:v>Louisiana</c:v>
                </c:pt>
                <c:pt idx="25">
                  <c:v>Michigan</c:v>
                </c:pt>
                <c:pt idx="26">
                  <c:v>Utah</c:v>
                </c:pt>
                <c:pt idx="27">
                  <c:v>Vermont</c:v>
                </c:pt>
                <c:pt idx="28">
                  <c:v>Iowa</c:v>
                </c:pt>
                <c:pt idx="29">
                  <c:v>Wisconsin</c:v>
                </c:pt>
                <c:pt idx="30">
                  <c:v>Washington</c:v>
                </c:pt>
                <c:pt idx="31">
                  <c:v>South Carolina</c:v>
                </c:pt>
                <c:pt idx="32">
                  <c:v>Minnesota</c:v>
                </c:pt>
                <c:pt idx="33">
                  <c:v>Maine</c:v>
                </c:pt>
                <c:pt idx="34">
                  <c:v>Pennsylvania</c:v>
                </c:pt>
                <c:pt idx="35">
                  <c:v>Kansas</c:v>
                </c:pt>
                <c:pt idx="36">
                  <c:v>Massachusetts</c:v>
                </c:pt>
                <c:pt idx="37">
                  <c:v>North Dakota</c:v>
                </c:pt>
                <c:pt idx="38">
                  <c:v>North Carolina</c:v>
                </c:pt>
                <c:pt idx="39">
                  <c:v>Missouri</c:v>
                </c:pt>
                <c:pt idx="40">
                  <c:v>Connecticut</c:v>
                </c:pt>
                <c:pt idx="41">
                  <c:v>New Jersey</c:v>
                </c:pt>
                <c:pt idx="42">
                  <c:v>West Virginia</c:v>
                </c:pt>
                <c:pt idx="43">
                  <c:v>Delaware</c:v>
                </c:pt>
                <c:pt idx="44">
                  <c:v>Mississippi</c:v>
                </c:pt>
                <c:pt idx="45">
                  <c:v>Illinois</c:v>
                </c:pt>
                <c:pt idx="46">
                  <c:v>Florida</c:v>
                </c:pt>
                <c:pt idx="47">
                  <c:v>Arkansas</c:v>
                </c:pt>
                <c:pt idx="48">
                  <c:v>California</c:v>
                </c:pt>
                <c:pt idx="49">
                  <c:v>Kentucky</c:v>
                </c:pt>
                <c:pt idx="50">
                  <c:v>Colorado</c:v>
                </c:pt>
                <c:pt idx="51">
                  <c:v>Maryland</c:v>
                </c:pt>
                <c:pt idx="52">
                  <c:v>DC</c:v>
                </c:pt>
              </c:strCache>
            </c:strRef>
          </c:cat>
          <c:val>
            <c:numRef>
              <c:f>'NAMCS bar chart by state'!$C$111:$C$163</c:f>
              <c:numCache>
                <c:formatCode>0.0%</c:formatCode>
                <c:ptCount val="53"/>
                <c:pt idx="0">
                  <c:v>0.90900000000000003</c:v>
                </c:pt>
                <c:pt idx="2">
                  <c:v>0.93500000000000005</c:v>
                </c:pt>
                <c:pt idx="3">
                  <c:v>0.96</c:v>
                </c:pt>
                <c:pt idx="4">
                  <c:v>0.92599999999999993</c:v>
                </c:pt>
                <c:pt idx="5">
                  <c:v>0.85799999999999998</c:v>
                </c:pt>
                <c:pt idx="6">
                  <c:v>0.98299999999999998</c:v>
                </c:pt>
                <c:pt idx="7">
                  <c:v>0.94499999999999995</c:v>
                </c:pt>
                <c:pt idx="8">
                  <c:v>0.83499999999999996</c:v>
                </c:pt>
                <c:pt idx="9">
                  <c:v>0.84099999999999997</c:v>
                </c:pt>
                <c:pt idx="10">
                  <c:v>0.83</c:v>
                </c:pt>
                <c:pt idx="11">
                  <c:v>0.8640000000000001</c:v>
                </c:pt>
                <c:pt idx="12">
                  <c:v>0.89500000000000002</c:v>
                </c:pt>
                <c:pt idx="13">
                  <c:v>0.95099999999999996</c:v>
                </c:pt>
                <c:pt idx="14">
                  <c:v>0.92299999999999993</c:v>
                </c:pt>
                <c:pt idx="15">
                  <c:v>0.93900000000000006</c:v>
                </c:pt>
                <c:pt idx="16">
                  <c:v>0.94599999999999995</c:v>
                </c:pt>
                <c:pt idx="17">
                  <c:v>0.94900000000000007</c:v>
                </c:pt>
                <c:pt idx="18">
                  <c:v>0.97299999999999998</c:v>
                </c:pt>
                <c:pt idx="19">
                  <c:v>0.96700000000000008</c:v>
                </c:pt>
                <c:pt idx="20">
                  <c:v>0.878</c:v>
                </c:pt>
                <c:pt idx="21">
                  <c:v>0.8909999999999999</c:v>
                </c:pt>
                <c:pt idx="22">
                  <c:v>0.91500000000000004</c:v>
                </c:pt>
                <c:pt idx="23">
                  <c:v>0.93500000000000005</c:v>
                </c:pt>
                <c:pt idx="24">
                  <c:v>0.86699999999999999</c:v>
                </c:pt>
                <c:pt idx="25">
                  <c:v>0.94400000000000006</c:v>
                </c:pt>
                <c:pt idx="26">
                  <c:v>0.88800000000000001</c:v>
                </c:pt>
                <c:pt idx="27">
                  <c:v>0.80299999999999994</c:v>
                </c:pt>
                <c:pt idx="28">
                  <c:v>0.93</c:v>
                </c:pt>
                <c:pt idx="29">
                  <c:v>0.91299999999999992</c:v>
                </c:pt>
                <c:pt idx="30">
                  <c:v>0.89500000000000002</c:v>
                </c:pt>
                <c:pt idx="31">
                  <c:v>0.95</c:v>
                </c:pt>
                <c:pt idx="32">
                  <c:v>0.91900000000000004</c:v>
                </c:pt>
                <c:pt idx="33">
                  <c:v>0.80500000000000005</c:v>
                </c:pt>
                <c:pt idx="34">
                  <c:v>0.9</c:v>
                </c:pt>
                <c:pt idx="35">
                  <c:v>0.89800000000000002</c:v>
                </c:pt>
                <c:pt idx="36">
                  <c:v>0.91900000000000004</c:v>
                </c:pt>
                <c:pt idx="37">
                  <c:v>0.96099999999999997</c:v>
                </c:pt>
                <c:pt idx="38">
                  <c:v>0.94</c:v>
                </c:pt>
                <c:pt idx="39">
                  <c:v>0.92900000000000005</c:v>
                </c:pt>
                <c:pt idx="40">
                  <c:v>0.9</c:v>
                </c:pt>
                <c:pt idx="41">
                  <c:v>0.92599999999999993</c:v>
                </c:pt>
                <c:pt idx="42">
                  <c:v>0.83</c:v>
                </c:pt>
                <c:pt idx="43">
                  <c:v>0.95700000000000007</c:v>
                </c:pt>
                <c:pt idx="44">
                  <c:v>0.90799999999999992</c:v>
                </c:pt>
                <c:pt idx="45">
                  <c:v>0.91400000000000003</c:v>
                </c:pt>
                <c:pt idx="46">
                  <c:v>0.95799999999999996</c:v>
                </c:pt>
                <c:pt idx="47">
                  <c:v>0.90900000000000003</c:v>
                </c:pt>
                <c:pt idx="48">
                  <c:v>0.85799999999999998</c:v>
                </c:pt>
                <c:pt idx="49">
                  <c:v>0.89700000000000002</c:v>
                </c:pt>
                <c:pt idx="50">
                  <c:v>0.77700000000000002</c:v>
                </c:pt>
                <c:pt idx="51">
                  <c:v>0.752</c:v>
                </c:pt>
                <c:pt idx="52">
                  <c:v>0.65700000000000003</c:v>
                </c:pt>
              </c:numCache>
            </c:numRef>
          </c:val>
        </c:ser>
        <c:dLbls>
          <c:showLegendKey val="0"/>
          <c:showVal val="0"/>
          <c:showCatName val="0"/>
          <c:showSerName val="0"/>
          <c:showPercent val="0"/>
          <c:showBubbleSize val="0"/>
        </c:dLbls>
        <c:gapWidth val="10"/>
        <c:overlap val="100"/>
        <c:axId val="127098240"/>
        <c:axId val="127100032"/>
      </c:barChart>
      <c:barChart>
        <c:barDir val="bar"/>
        <c:grouping val="clustered"/>
        <c:varyColors val="0"/>
        <c:ser>
          <c:idx val="4"/>
          <c:order val="0"/>
          <c:tx>
            <c:strRef>
              <c:f>'NAMCS bar chart by state'!$B$110</c:f>
              <c:strCache>
                <c:ptCount val="1"/>
                <c:pt idx="0">
                  <c:v>Medicare</c:v>
                </c:pt>
              </c:strCache>
            </c:strRef>
          </c:tx>
          <c:spPr>
            <a:solidFill>
              <a:schemeClr val="tx2"/>
            </a:solidFill>
            <a:ln>
              <a:noFill/>
            </a:ln>
          </c:spPr>
          <c:invertIfNegative val="0"/>
          <c:cat>
            <c:strRef>
              <c:f>'NAMCS bar chart by state'!$A$111:$A$163</c:f>
              <c:strCache>
                <c:ptCount val="53"/>
                <c:pt idx="0">
                  <c:v>United States</c:v>
                </c:pt>
                <c:pt idx="2">
                  <c:v>Oklahoma</c:v>
                </c:pt>
                <c:pt idx="3">
                  <c:v>Idaho</c:v>
                </c:pt>
                <c:pt idx="4">
                  <c:v>New Hampshire</c:v>
                </c:pt>
                <c:pt idx="5">
                  <c:v>New Mexico</c:v>
                </c:pt>
                <c:pt idx="6">
                  <c:v>Tennessee</c:v>
                </c:pt>
                <c:pt idx="7">
                  <c:v>New York</c:v>
                </c:pt>
                <c:pt idx="8">
                  <c:v>Oregon</c:v>
                </c:pt>
                <c:pt idx="9">
                  <c:v>Alaska</c:v>
                </c:pt>
                <c:pt idx="10">
                  <c:v>Rhode Island</c:v>
                </c:pt>
                <c:pt idx="11">
                  <c:v>Hawaii</c:v>
                </c:pt>
                <c:pt idx="12">
                  <c:v>Virginia</c:v>
                </c:pt>
                <c:pt idx="13">
                  <c:v>Georgia</c:v>
                </c:pt>
                <c:pt idx="14">
                  <c:v>Nevada</c:v>
                </c:pt>
                <c:pt idx="15">
                  <c:v>Indiana</c:v>
                </c:pt>
                <c:pt idx="16">
                  <c:v>Nebraska</c:v>
                </c:pt>
                <c:pt idx="17">
                  <c:v>Montana</c:v>
                </c:pt>
                <c:pt idx="18">
                  <c:v>Wyoming</c:v>
                </c:pt>
                <c:pt idx="19">
                  <c:v>South Dakota</c:v>
                </c:pt>
                <c:pt idx="20">
                  <c:v>Arizona</c:v>
                </c:pt>
                <c:pt idx="21">
                  <c:v>Alabama</c:v>
                </c:pt>
                <c:pt idx="22">
                  <c:v>Ohio</c:v>
                </c:pt>
                <c:pt idx="23">
                  <c:v>Texas</c:v>
                </c:pt>
                <c:pt idx="24">
                  <c:v>Louisiana</c:v>
                </c:pt>
                <c:pt idx="25">
                  <c:v>Michigan</c:v>
                </c:pt>
                <c:pt idx="26">
                  <c:v>Utah</c:v>
                </c:pt>
                <c:pt idx="27">
                  <c:v>Vermont</c:v>
                </c:pt>
                <c:pt idx="28">
                  <c:v>Iowa</c:v>
                </c:pt>
                <c:pt idx="29">
                  <c:v>Wisconsin</c:v>
                </c:pt>
                <c:pt idx="30">
                  <c:v>Washington</c:v>
                </c:pt>
                <c:pt idx="31">
                  <c:v>South Carolina</c:v>
                </c:pt>
                <c:pt idx="32">
                  <c:v>Minnesota</c:v>
                </c:pt>
                <c:pt idx="33">
                  <c:v>Maine</c:v>
                </c:pt>
                <c:pt idx="34">
                  <c:v>Pennsylvania</c:v>
                </c:pt>
                <c:pt idx="35">
                  <c:v>Kansas</c:v>
                </c:pt>
                <c:pt idx="36">
                  <c:v>Massachusetts</c:v>
                </c:pt>
                <c:pt idx="37">
                  <c:v>North Dakota</c:v>
                </c:pt>
                <c:pt idx="38">
                  <c:v>North Carolina</c:v>
                </c:pt>
                <c:pt idx="39">
                  <c:v>Missouri</c:v>
                </c:pt>
                <c:pt idx="40">
                  <c:v>Connecticut</c:v>
                </c:pt>
                <c:pt idx="41">
                  <c:v>New Jersey</c:v>
                </c:pt>
                <c:pt idx="42">
                  <c:v>West Virginia</c:v>
                </c:pt>
                <c:pt idx="43">
                  <c:v>Delaware</c:v>
                </c:pt>
                <c:pt idx="44">
                  <c:v>Mississippi</c:v>
                </c:pt>
                <c:pt idx="45">
                  <c:v>Illinois</c:v>
                </c:pt>
                <c:pt idx="46">
                  <c:v>Florida</c:v>
                </c:pt>
                <c:pt idx="47">
                  <c:v>Arkansas</c:v>
                </c:pt>
                <c:pt idx="48">
                  <c:v>California</c:v>
                </c:pt>
                <c:pt idx="49">
                  <c:v>Kentucky</c:v>
                </c:pt>
                <c:pt idx="50">
                  <c:v>Colorado</c:v>
                </c:pt>
                <c:pt idx="51">
                  <c:v>Maryland</c:v>
                </c:pt>
                <c:pt idx="52">
                  <c:v>DC</c:v>
                </c:pt>
              </c:strCache>
            </c:strRef>
          </c:cat>
          <c:val>
            <c:numRef>
              <c:f>'NAMCS bar chart by state'!$B$111:$B$163</c:f>
              <c:numCache>
                <c:formatCode>0.0%</c:formatCode>
                <c:ptCount val="53"/>
                <c:pt idx="0">
                  <c:v>0.90700000000000003</c:v>
                </c:pt>
                <c:pt idx="2">
                  <c:v>0.83700000000000008</c:v>
                </c:pt>
                <c:pt idx="3">
                  <c:v>0.88400000000000001</c:v>
                </c:pt>
                <c:pt idx="4">
                  <c:v>0.85699999999999998</c:v>
                </c:pt>
                <c:pt idx="5">
                  <c:v>0.80599999999999994</c:v>
                </c:pt>
                <c:pt idx="6">
                  <c:v>0.93299999999999994</c:v>
                </c:pt>
                <c:pt idx="7">
                  <c:v>0.89900000000000002</c:v>
                </c:pt>
                <c:pt idx="8">
                  <c:v>0.79</c:v>
                </c:pt>
                <c:pt idx="9">
                  <c:v>0.79900000000000004</c:v>
                </c:pt>
                <c:pt idx="10">
                  <c:v>0.79200000000000004</c:v>
                </c:pt>
                <c:pt idx="11">
                  <c:v>0.83599999999999997</c:v>
                </c:pt>
                <c:pt idx="12">
                  <c:v>0.87</c:v>
                </c:pt>
                <c:pt idx="13">
                  <c:v>0.92599999999999993</c:v>
                </c:pt>
                <c:pt idx="14">
                  <c:v>0.89900000000000002</c:v>
                </c:pt>
                <c:pt idx="15">
                  <c:v>0.91599999999999993</c:v>
                </c:pt>
                <c:pt idx="16">
                  <c:v>0.92299999999999993</c:v>
                </c:pt>
                <c:pt idx="17">
                  <c:v>0.92700000000000005</c:v>
                </c:pt>
                <c:pt idx="18">
                  <c:v>0.95200000000000007</c:v>
                </c:pt>
                <c:pt idx="19">
                  <c:v>0.94799999999999995</c:v>
                </c:pt>
                <c:pt idx="20">
                  <c:v>0.8590000000000001</c:v>
                </c:pt>
                <c:pt idx="21">
                  <c:v>0.87400000000000011</c:v>
                </c:pt>
                <c:pt idx="22">
                  <c:v>0.89900000000000002</c:v>
                </c:pt>
                <c:pt idx="23">
                  <c:v>0.92400000000000004</c:v>
                </c:pt>
                <c:pt idx="24">
                  <c:v>0.85799999999999998</c:v>
                </c:pt>
                <c:pt idx="25">
                  <c:v>0.93599999999999994</c:v>
                </c:pt>
                <c:pt idx="26">
                  <c:v>0.88099999999999989</c:v>
                </c:pt>
                <c:pt idx="27">
                  <c:v>0.79799999999999993</c:v>
                </c:pt>
                <c:pt idx="28">
                  <c:v>0.92599999999999993</c:v>
                </c:pt>
                <c:pt idx="29">
                  <c:v>0.90900000000000003</c:v>
                </c:pt>
                <c:pt idx="30">
                  <c:v>0.89300000000000002</c:v>
                </c:pt>
                <c:pt idx="31">
                  <c:v>0.95099999999999996</c:v>
                </c:pt>
                <c:pt idx="32">
                  <c:v>0.92099999999999993</c:v>
                </c:pt>
                <c:pt idx="33">
                  <c:v>0.80799999999999994</c:v>
                </c:pt>
                <c:pt idx="34">
                  <c:v>0.90300000000000002</c:v>
                </c:pt>
                <c:pt idx="35">
                  <c:v>0.90200000000000002</c:v>
                </c:pt>
                <c:pt idx="36">
                  <c:v>0.92400000000000004</c:v>
                </c:pt>
                <c:pt idx="37">
                  <c:v>0.96599999999999997</c:v>
                </c:pt>
                <c:pt idx="38">
                  <c:v>0.94799999999999995</c:v>
                </c:pt>
                <c:pt idx="39">
                  <c:v>0.93799999999999994</c:v>
                </c:pt>
                <c:pt idx="40">
                  <c:v>0.91</c:v>
                </c:pt>
                <c:pt idx="41">
                  <c:v>0.93799999999999994</c:v>
                </c:pt>
                <c:pt idx="42">
                  <c:v>0.84200000000000008</c:v>
                </c:pt>
                <c:pt idx="43">
                  <c:v>0.97299999999999998</c:v>
                </c:pt>
                <c:pt idx="44">
                  <c:v>0.92900000000000005</c:v>
                </c:pt>
                <c:pt idx="45">
                  <c:v>0.93599999999999994</c:v>
                </c:pt>
                <c:pt idx="46">
                  <c:v>0.9840000000000001</c:v>
                </c:pt>
                <c:pt idx="47">
                  <c:v>0.93700000000000006</c:v>
                </c:pt>
                <c:pt idx="48">
                  <c:v>0.88900000000000001</c:v>
                </c:pt>
                <c:pt idx="49">
                  <c:v>0.93799999999999994</c:v>
                </c:pt>
                <c:pt idx="50">
                  <c:v>0.82099999999999995</c:v>
                </c:pt>
                <c:pt idx="51">
                  <c:v>0.83599999999999997</c:v>
                </c:pt>
                <c:pt idx="52">
                  <c:v>0.83</c:v>
                </c:pt>
              </c:numCache>
            </c:numRef>
          </c:val>
        </c:ser>
        <c:dLbls>
          <c:showLegendKey val="0"/>
          <c:showVal val="0"/>
          <c:showCatName val="0"/>
          <c:showSerName val="0"/>
          <c:showPercent val="0"/>
          <c:showBubbleSize val="0"/>
        </c:dLbls>
        <c:gapWidth val="60"/>
        <c:overlap val="100"/>
        <c:axId val="127107456"/>
        <c:axId val="127101568"/>
      </c:barChart>
      <c:catAx>
        <c:axId val="127098240"/>
        <c:scaling>
          <c:orientation val="maxMin"/>
        </c:scaling>
        <c:delete val="0"/>
        <c:axPos val="l"/>
        <c:majorTickMark val="out"/>
        <c:minorTickMark val="none"/>
        <c:tickLblPos val="nextTo"/>
        <c:txPr>
          <a:bodyPr/>
          <a:lstStyle/>
          <a:p>
            <a:pPr>
              <a:defRPr sz="950"/>
            </a:pPr>
            <a:endParaRPr lang="en-US"/>
          </a:p>
        </c:txPr>
        <c:crossAx val="127100032"/>
        <c:crosses val="autoZero"/>
        <c:auto val="1"/>
        <c:lblAlgn val="ctr"/>
        <c:lblOffset val="100"/>
        <c:noMultiLvlLbl val="0"/>
      </c:catAx>
      <c:valAx>
        <c:axId val="127100032"/>
        <c:scaling>
          <c:orientation val="minMax"/>
          <c:max val="1"/>
        </c:scaling>
        <c:delete val="0"/>
        <c:axPos val="t"/>
        <c:majorGridlines/>
        <c:numFmt formatCode="0%" sourceLinked="0"/>
        <c:majorTickMark val="out"/>
        <c:minorTickMark val="none"/>
        <c:tickLblPos val="nextTo"/>
        <c:crossAx val="127098240"/>
        <c:crosses val="autoZero"/>
        <c:crossBetween val="between"/>
      </c:valAx>
      <c:valAx>
        <c:axId val="127101568"/>
        <c:scaling>
          <c:orientation val="minMax"/>
          <c:max val="1"/>
        </c:scaling>
        <c:delete val="1"/>
        <c:axPos val="t"/>
        <c:numFmt formatCode="0.0%" sourceLinked="1"/>
        <c:majorTickMark val="out"/>
        <c:minorTickMark val="none"/>
        <c:tickLblPos val="none"/>
        <c:crossAx val="127107456"/>
        <c:crosses val="autoZero"/>
        <c:crossBetween val="between"/>
      </c:valAx>
      <c:catAx>
        <c:axId val="127107456"/>
        <c:scaling>
          <c:orientation val="maxMin"/>
        </c:scaling>
        <c:delete val="1"/>
        <c:axPos val="l"/>
        <c:majorTickMark val="out"/>
        <c:minorTickMark val="none"/>
        <c:tickLblPos val="none"/>
        <c:crossAx val="127101568"/>
        <c:crosses val="autoZero"/>
        <c:auto val="1"/>
        <c:lblAlgn val="ctr"/>
        <c:lblOffset val="100"/>
        <c:noMultiLvlLbl val="0"/>
      </c:catAx>
    </c:plotArea>
    <c:legend>
      <c:legendPos val="t"/>
      <c:layout>
        <c:manualLayout>
          <c:xMode val="edge"/>
          <c:yMode val="edge"/>
          <c:x val="0.34675541434682533"/>
          <c:y val="8.3590534979423953E-2"/>
          <c:w val="0.30648903811290484"/>
          <c:h val="2.9684816596999467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471488</xdr:colOff>
      <xdr:row>1</xdr:row>
      <xdr:rowOff>23812</xdr:rowOff>
    </xdr:from>
    <xdr:to>
      <xdr:col>16</xdr:col>
      <xdr:colOff>12383</xdr:colOff>
      <xdr:row>52</xdr:row>
      <xdr:rowOff>183832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481853</xdr:colOff>
      <xdr:row>55</xdr:row>
      <xdr:rowOff>89647</xdr:rowOff>
    </xdr:from>
    <xdr:to>
      <xdr:col>16</xdr:col>
      <xdr:colOff>22748</xdr:colOff>
      <xdr:row>108</xdr:row>
      <xdr:rowOff>47961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123264</xdr:colOff>
      <xdr:row>55</xdr:row>
      <xdr:rowOff>89647</xdr:rowOff>
    </xdr:from>
    <xdr:to>
      <xdr:col>28</xdr:col>
      <xdr:colOff>269278</xdr:colOff>
      <xdr:row>108</xdr:row>
      <xdr:rowOff>47961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403413</xdr:colOff>
      <xdr:row>55</xdr:row>
      <xdr:rowOff>89647</xdr:rowOff>
    </xdr:from>
    <xdr:to>
      <xdr:col>40</xdr:col>
      <xdr:colOff>549426</xdr:colOff>
      <xdr:row>108</xdr:row>
      <xdr:rowOff>47961</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204107</xdr:colOff>
      <xdr:row>109</xdr:row>
      <xdr:rowOff>0</xdr:rowOff>
    </xdr:from>
    <xdr:to>
      <xdr:col>16</xdr:col>
      <xdr:colOff>350122</xdr:colOff>
      <xdr:row>161</xdr:row>
      <xdr:rowOff>162421</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0.08122</cdr:x>
      <cdr:y>0.03375</cdr:y>
    </cdr:from>
    <cdr:to>
      <cdr:x>0.20305</cdr:x>
      <cdr:y>0.10911</cdr:y>
    </cdr:to>
    <cdr:sp macro="" textlink="">
      <cdr:nvSpPr>
        <cdr:cNvPr id="2"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3"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4"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dr:relSizeAnchor xmlns:cdr="http://schemas.openxmlformats.org/drawingml/2006/chartDrawing">
    <cdr:from>
      <cdr:x>0.08122</cdr:x>
      <cdr:y>0.03375</cdr:y>
    </cdr:from>
    <cdr:to>
      <cdr:x>0.20305</cdr:x>
      <cdr:y>0.10911</cdr:y>
    </cdr:to>
    <cdr:sp macro="" textlink="">
      <cdr:nvSpPr>
        <cdr:cNvPr id="6"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7"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8"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userShapes>
</file>

<file path=xl/drawings/drawing3.xml><?xml version="1.0" encoding="utf-8"?>
<c:userShapes xmlns:c="http://schemas.openxmlformats.org/drawingml/2006/chart">
  <cdr:relSizeAnchor xmlns:cdr="http://schemas.openxmlformats.org/drawingml/2006/chartDrawing">
    <cdr:from>
      <cdr:x>0.08122</cdr:x>
      <cdr:y>0.03375</cdr:y>
    </cdr:from>
    <cdr:to>
      <cdr:x>0.20305</cdr:x>
      <cdr:y>0.10911</cdr:y>
    </cdr:to>
    <cdr:sp macro="" textlink="">
      <cdr:nvSpPr>
        <cdr:cNvPr id="2"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3"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4"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dr:relSizeAnchor xmlns:cdr="http://schemas.openxmlformats.org/drawingml/2006/chartDrawing">
    <cdr:from>
      <cdr:x>0.08122</cdr:x>
      <cdr:y>0.03375</cdr:y>
    </cdr:from>
    <cdr:to>
      <cdr:x>0.20305</cdr:x>
      <cdr:y>0.10911</cdr:y>
    </cdr:to>
    <cdr:sp macro="" textlink="">
      <cdr:nvSpPr>
        <cdr:cNvPr id="6"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7"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8"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userShapes>
</file>

<file path=xl/drawings/drawing4.xml><?xml version="1.0" encoding="utf-8"?>
<c:userShapes xmlns:c="http://schemas.openxmlformats.org/drawingml/2006/chart">
  <cdr:relSizeAnchor xmlns:cdr="http://schemas.openxmlformats.org/drawingml/2006/chartDrawing">
    <cdr:from>
      <cdr:x>0.08122</cdr:x>
      <cdr:y>0.03375</cdr:y>
    </cdr:from>
    <cdr:to>
      <cdr:x>0.20305</cdr:x>
      <cdr:y>0.10911</cdr:y>
    </cdr:to>
    <cdr:sp macro="" textlink="">
      <cdr:nvSpPr>
        <cdr:cNvPr id="2"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3"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4"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dr:relSizeAnchor xmlns:cdr="http://schemas.openxmlformats.org/drawingml/2006/chartDrawing">
    <cdr:from>
      <cdr:x>0.08122</cdr:x>
      <cdr:y>0.03375</cdr:y>
    </cdr:from>
    <cdr:to>
      <cdr:x>0.20305</cdr:x>
      <cdr:y>0.10911</cdr:y>
    </cdr:to>
    <cdr:sp macro="" textlink="">
      <cdr:nvSpPr>
        <cdr:cNvPr id="6"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7"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8"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dr:relSizeAnchor xmlns:cdr="http://schemas.openxmlformats.org/drawingml/2006/chartDrawing">
    <cdr:from>
      <cdr:x>0.08122</cdr:x>
      <cdr:y>0.03375</cdr:y>
    </cdr:from>
    <cdr:to>
      <cdr:x>0.20305</cdr:x>
      <cdr:y>0.10911</cdr:y>
    </cdr:to>
    <cdr:sp macro="" textlink="">
      <cdr:nvSpPr>
        <cdr:cNvPr id="5"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9"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10"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dr:relSizeAnchor xmlns:cdr="http://schemas.openxmlformats.org/drawingml/2006/chartDrawing">
    <cdr:from>
      <cdr:x>0.08122</cdr:x>
      <cdr:y>0.03375</cdr:y>
    </cdr:from>
    <cdr:to>
      <cdr:x>0.20305</cdr:x>
      <cdr:y>0.10911</cdr:y>
    </cdr:to>
    <cdr:sp macro="" textlink="">
      <cdr:nvSpPr>
        <cdr:cNvPr id="11"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12"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13"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userShapes>
</file>

<file path=xl/drawings/drawing5.xml><?xml version="1.0" encoding="utf-8"?>
<c:userShapes xmlns:c="http://schemas.openxmlformats.org/drawingml/2006/chart">
  <cdr:relSizeAnchor xmlns:cdr="http://schemas.openxmlformats.org/drawingml/2006/chartDrawing">
    <cdr:from>
      <cdr:x>0.08122</cdr:x>
      <cdr:y>0.03375</cdr:y>
    </cdr:from>
    <cdr:to>
      <cdr:x>0.20305</cdr:x>
      <cdr:y>0.10911</cdr:y>
    </cdr:to>
    <cdr:sp macro="" textlink="">
      <cdr:nvSpPr>
        <cdr:cNvPr id="2"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3"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4"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dr:relSizeAnchor xmlns:cdr="http://schemas.openxmlformats.org/drawingml/2006/chartDrawing">
    <cdr:from>
      <cdr:x>0.08122</cdr:x>
      <cdr:y>0.03375</cdr:y>
    </cdr:from>
    <cdr:to>
      <cdr:x>0.20305</cdr:x>
      <cdr:y>0.10911</cdr:y>
    </cdr:to>
    <cdr:sp macro="" textlink="">
      <cdr:nvSpPr>
        <cdr:cNvPr id="6"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7"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8"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dr:relSizeAnchor xmlns:cdr="http://schemas.openxmlformats.org/drawingml/2006/chartDrawing">
    <cdr:from>
      <cdr:x>0.08122</cdr:x>
      <cdr:y>0.03375</cdr:y>
    </cdr:from>
    <cdr:to>
      <cdr:x>0.20305</cdr:x>
      <cdr:y>0.10911</cdr:y>
    </cdr:to>
    <cdr:sp macro="" textlink="">
      <cdr:nvSpPr>
        <cdr:cNvPr id="5"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9"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10"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dr:relSizeAnchor xmlns:cdr="http://schemas.openxmlformats.org/drawingml/2006/chartDrawing">
    <cdr:from>
      <cdr:x>0.08122</cdr:x>
      <cdr:y>0.03375</cdr:y>
    </cdr:from>
    <cdr:to>
      <cdr:x>0.20305</cdr:x>
      <cdr:y>0.10911</cdr:y>
    </cdr:to>
    <cdr:sp macro="" textlink="">
      <cdr:nvSpPr>
        <cdr:cNvPr id="11"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12" name="TextBox 2"/>
        <cdr:cNvSpPr txBox="1"/>
      </cdr:nvSpPr>
      <cdr:spPr>
        <a:xfrm xmlns:a="http://schemas.openxmlformats.org/drawingml/2006/main">
          <a:off x="123896" y="76620"/>
          <a:ext cx="6917158" cy="9575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13"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userShapes>
</file>

<file path=xl/drawings/drawing6.xml><?xml version="1.0" encoding="utf-8"?>
<c:userShapes xmlns:c="http://schemas.openxmlformats.org/drawingml/2006/chart">
  <cdr:relSizeAnchor xmlns:cdr="http://schemas.openxmlformats.org/drawingml/2006/chartDrawing">
    <cdr:from>
      <cdr:x>0.08122</cdr:x>
      <cdr:y>0.03375</cdr:y>
    </cdr:from>
    <cdr:to>
      <cdr:x>0.20305</cdr:x>
      <cdr:y>0.10911</cdr:y>
    </cdr:to>
    <cdr:sp macro="" textlink="">
      <cdr:nvSpPr>
        <cdr:cNvPr id="2"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0.0165</cdr:x>
      <cdr:y>0.00776</cdr:y>
    </cdr:from>
    <cdr:to>
      <cdr:x>0.93782</cdr:x>
      <cdr:y>0.10472</cdr:y>
    </cdr:to>
    <cdr:sp macro="" textlink="">
      <cdr:nvSpPr>
        <cdr:cNvPr id="3" name="TextBox 2"/>
        <cdr:cNvSpPr txBox="1"/>
      </cdr:nvSpPr>
      <cdr:spPr>
        <a:xfrm xmlns:a="http://schemas.openxmlformats.org/drawingml/2006/main">
          <a:off x="123649" y="76653"/>
          <a:ext cx="6904254" cy="95776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200" b="1"/>
            <a:t>Figure 7</a:t>
          </a:r>
        </a:p>
        <a:p xmlns:a="http://schemas.openxmlformats.org/drawingml/2006/main">
          <a:pPr algn="l"/>
          <a:r>
            <a:rPr lang="en-US" sz="1800" b="1"/>
            <a:t>Across all states, most physicians accept new Medicare patients; rates are </a:t>
          </a:r>
        </a:p>
        <a:p xmlns:a="http://schemas.openxmlformats.org/drawingml/2006/main">
          <a:pPr algn="l"/>
          <a:r>
            <a:rPr lang="en-US" sz="1800" b="1"/>
            <a:t>comparable to those with </a:t>
          </a:r>
          <a:r>
            <a:rPr lang="en-US" sz="1800" b="1">
              <a:effectLst/>
              <a:latin typeface="+mn-lt"/>
              <a:ea typeface="+mn-ea"/>
              <a:cs typeface="+mn-cs"/>
            </a:rPr>
            <a:t>private, </a:t>
          </a:r>
          <a:r>
            <a:rPr lang="en-US" sz="1800" b="1"/>
            <a:t>non-capitated  insurance</a:t>
          </a:r>
        </a:p>
      </cdr:txBody>
    </cdr:sp>
  </cdr:relSizeAnchor>
  <cdr:relSizeAnchor xmlns:cdr="http://schemas.openxmlformats.org/drawingml/2006/chartDrawing">
    <cdr:from>
      <cdr:x>0.0203</cdr:x>
      <cdr:y>0.95151</cdr:y>
    </cdr:from>
    <cdr:to>
      <cdr:x>0.9264</cdr:x>
      <cdr:y>0.99935</cdr:y>
    </cdr:to>
    <cdr:sp macro="" textlink="">
      <cdr:nvSpPr>
        <cdr:cNvPr id="4" name="TextBox 3"/>
        <cdr:cNvSpPr txBox="1"/>
      </cdr:nvSpPr>
      <cdr:spPr>
        <a:xfrm xmlns:a="http://schemas.openxmlformats.org/drawingml/2006/main">
          <a:off x="152554" y="9396620"/>
          <a:ext cx="6809321" cy="472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t>NOTES: The relative standard error for all estimates shown is &lt;30%, indicating statistical reliability. Pediatricians were excluded from this analysis.  The survey did not ask responding physicians to distinguish Medicare Advantage plans from other private insurance or Medicare.  </a:t>
          </a:r>
        </a:p>
        <a:p xmlns:a="http://schemas.openxmlformats.org/drawingml/2006/main">
          <a:r>
            <a:rPr lang="en-US" sz="800"/>
            <a:t>SOURCE: National Ambulatory Medical Care Survey (Electronic Health Records Survey Supplement), 2012</a:t>
          </a:r>
        </a:p>
      </cdr:txBody>
    </cdr:sp>
  </cdr:relSizeAnchor>
  <cdr:relSizeAnchor xmlns:cdr="http://schemas.openxmlformats.org/drawingml/2006/chartDrawing">
    <cdr:from>
      <cdr:x>0.08122</cdr:x>
      <cdr:y>0.03375</cdr:y>
    </cdr:from>
    <cdr:to>
      <cdr:x>0.20305</cdr:x>
      <cdr:y>0.10911</cdr:y>
    </cdr:to>
    <cdr:sp macro="" textlink="">
      <cdr:nvSpPr>
        <cdr:cNvPr id="6"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5"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11"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14"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17"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20"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23"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26"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29"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32"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0.08122</cdr:x>
      <cdr:y>0.03375</cdr:y>
    </cdr:from>
    <cdr:to>
      <cdr:x>0.20305</cdr:x>
      <cdr:y>0.10911</cdr:y>
    </cdr:to>
    <cdr:sp macro="" textlink="">
      <cdr:nvSpPr>
        <cdr:cNvPr id="35" name="TextBox 1"/>
        <cdr:cNvSpPr txBox="1"/>
      </cdr:nvSpPr>
      <cdr:spPr>
        <a:xfrm xmlns:a="http://schemas.openxmlformats.org/drawingml/2006/main">
          <a:off x="609600" y="4095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76200</xdr:colOff>
      <xdr:row>0</xdr:row>
      <xdr:rowOff>209550</xdr:rowOff>
    </xdr:from>
    <xdr:to>
      <xdr:col>8</xdr:col>
      <xdr:colOff>533400</xdr:colOff>
      <xdr:row>26</xdr:row>
      <xdr:rowOff>19050</xdr:rowOff>
    </xdr:to>
    <xdr:cxnSp macro="">
      <xdr:nvCxnSpPr>
        <xdr:cNvPr id="3" name="Straight Connector 2"/>
        <xdr:cNvCxnSpPr/>
      </xdr:nvCxnSpPr>
      <xdr:spPr>
        <a:xfrm>
          <a:off x="76200" y="209550"/>
          <a:ext cx="7096125" cy="494347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333375</xdr:colOff>
      <xdr:row>0</xdr:row>
      <xdr:rowOff>180975</xdr:rowOff>
    </xdr:from>
    <xdr:to>
      <xdr:col>7</xdr:col>
      <xdr:colOff>390525</xdr:colOff>
      <xdr:row>26</xdr:row>
      <xdr:rowOff>9525</xdr:rowOff>
    </xdr:to>
    <xdr:cxnSp macro="">
      <xdr:nvCxnSpPr>
        <xdr:cNvPr id="5" name="Straight Connector 4"/>
        <xdr:cNvCxnSpPr/>
      </xdr:nvCxnSpPr>
      <xdr:spPr>
        <a:xfrm flipV="1">
          <a:off x="333375" y="180975"/>
          <a:ext cx="6086475" cy="4962525"/>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tabSelected="1" zoomScaleNormal="100" zoomScaleSheetLayoutView="100" workbookViewId="0">
      <selection sqref="A1:F1"/>
    </sheetView>
  </sheetViews>
  <sheetFormatPr defaultRowHeight="12.75" x14ac:dyDescent="0.25"/>
  <cols>
    <col min="1" max="1" width="43.85546875" style="82" bestFit="1" customWidth="1"/>
    <col min="2" max="4" width="14.42578125" style="82" customWidth="1"/>
    <col min="5" max="6" width="14.42578125" style="84" customWidth="1"/>
    <col min="7" max="7" width="2.5703125" style="31" customWidth="1"/>
    <col min="8" max="16384" width="9.140625" style="31"/>
  </cols>
  <sheetData>
    <row r="1" spans="1:6" s="32" customFormat="1" ht="18.75" customHeight="1" x14ac:dyDescent="0.25">
      <c r="A1" s="195" t="s">
        <v>235</v>
      </c>
      <c r="B1" s="195"/>
      <c r="C1" s="195"/>
      <c r="D1" s="195"/>
      <c r="E1" s="195"/>
      <c r="F1" s="195"/>
    </row>
    <row r="2" spans="1:6" s="32" customFormat="1" ht="43.5" customHeight="1" x14ac:dyDescent="0.25">
      <c r="A2" s="196" t="s">
        <v>285</v>
      </c>
      <c r="B2" s="196"/>
      <c r="C2" s="196"/>
      <c r="D2" s="196"/>
      <c r="E2" s="196"/>
      <c r="F2" s="196"/>
    </row>
    <row r="3" spans="1:6" s="32" customFormat="1" ht="9" customHeight="1" x14ac:dyDescent="0.25">
      <c r="A3" s="48"/>
      <c r="B3" s="49"/>
      <c r="C3" s="49"/>
      <c r="D3" s="49"/>
      <c r="E3" s="50"/>
      <c r="F3" s="50"/>
    </row>
    <row r="4" spans="1:6" ht="64.5" customHeight="1" x14ac:dyDescent="0.25">
      <c r="A4" s="51" t="s">
        <v>105</v>
      </c>
      <c r="B4" s="52" t="s">
        <v>247</v>
      </c>
      <c r="C4" s="52" t="s">
        <v>166</v>
      </c>
      <c r="D4" s="52" t="s">
        <v>248</v>
      </c>
      <c r="E4" s="52" t="s">
        <v>231</v>
      </c>
      <c r="F4" s="52" t="s">
        <v>246</v>
      </c>
    </row>
    <row r="5" spans="1:6" ht="13.5" customHeight="1" x14ac:dyDescent="0.25">
      <c r="A5" s="199" t="s">
        <v>167</v>
      </c>
      <c r="B5" s="200"/>
      <c r="C5" s="200"/>
      <c r="D5" s="200"/>
      <c r="E5" s="200"/>
      <c r="F5" s="201"/>
    </row>
    <row r="6" spans="1:6" ht="14.25" customHeight="1" x14ac:dyDescent="0.25">
      <c r="A6" s="53" t="s">
        <v>170</v>
      </c>
      <c r="B6" s="54" t="s">
        <v>206</v>
      </c>
      <c r="C6" s="55" t="str">
        <f t="shared" ref="C6:C46" si="0">IF(B6="NA","---",B6/$B$46)</f>
        <v>---</v>
      </c>
      <c r="D6" s="56">
        <v>4</v>
      </c>
      <c r="E6" s="57" t="str">
        <f>IF(B6="NA","---",D6/B6)</f>
        <v>---</v>
      </c>
      <c r="F6" s="58">
        <f t="shared" ref="F6:F44" si="1">D6/$D$46</f>
        <v>8.2253752827472749E-4</v>
      </c>
    </row>
    <row r="7" spans="1:6" x14ac:dyDescent="0.25">
      <c r="A7" s="53" t="s">
        <v>171</v>
      </c>
      <c r="B7" s="54">
        <v>3668</v>
      </c>
      <c r="C7" s="55">
        <f t="shared" si="0"/>
        <v>5.4074454095682893E-3</v>
      </c>
      <c r="D7" s="56">
        <v>35</v>
      </c>
      <c r="E7" s="57">
        <f>IF(B7="NA","---",D7/B7)</f>
        <v>9.5419847328244278E-3</v>
      </c>
      <c r="F7" s="58">
        <f t="shared" si="1"/>
        <v>7.1972033724038657E-3</v>
      </c>
    </row>
    <row r="8" spans="1:6" x14ac:dyDescent="0.25">
      <c r="A8" s="53" t="s">
        <v>172</v>
      </c>
      <c r="B8" s="54">
        <v>36462</v>
      </c>
      <c r="C8" s="55">
        <f t="shared" si="0"/>
        <v>5.3753073752366126E-2</v>
      </c>
      <c r="D8" s="56">
        <v>30</v>
      </c>
      <c r="E8" s="57">
        <f t="shared" ref="E8:E44" si="2">IF(B8="NA","---",D8/B8)</f>
        <v>8.2277439526081948E-4</v>
      </c>
      <c r="F8" s="58">
        <f t="shared" si="1"/>
        <v>6.1690314620604569E-3</v>
      </c>
    </row>
    <row r="9" spans="1:6" x14ac:dyDescent="0.25">
      <c r="A9" s="53" t="s">
        <v>173</v>
      </c>
      <c r="B9" s="54">
        <v>19637</v>
      </c>
      <c r="C9" s="55">
        <f t="shared" si="0"/>
        <v>2.894929266840035E-2</v>
      </c>
      <c r="D9" s="56">
        <v>29</v>
      </c>
      <c r="E9" s="57">
        <f t="shared" si="2"/>
        <v>1.4768039924632072E-3</v>
      </c>
      <c r="F9" s="58">
        <f t="shared" si="1"/>
        <v>5.963397079991775E-3</v>
      </c>
    </row>
    <row r="10" spans="1:6" x14ac:dyDescent="0.25">
      <c r="A10" s="53" t="s">
        <v>232</v>
      </c>
      <c r="B10" s="54" t="s">
        <v>206</v>
      </c>
      <c r="C10" s="55" t="str">
        <f t="shared" si="0"/>
        <v>---</v>
      </c>
      <c r="D10" s="56">
        <v>1</v>
      </c>
      <c r="E10" s="57" t="str">
        <f t="shared" si="2"/>
        <v>---</v>
      </c>
      <c r="F10" s="58">
        <f t="shared" si="1"/>
        <v>2.0563438206868187E-4</v>
      </c>
    </row>
    <row r="11" spans="1:6" x14ac:dyDescent="0.25">
      <c r="A11" s="53" t="s">
        <v>82</v>
      </c>
      <c r="B11" s="54">
        <v>10101</v>
      </c>
      <c r="C11" s="55">
        <f t="shared" si="0"/>
        <v>1.4891113980929467E-2</v>
      </c>
      <c r="D11" s="56">
        <v>96</v>
      </c>
      <c r="E11" s="57">
        <f t="shared" si="2"/>
        <v>9.5040095040095033E-3</v>
      </c>
      <c r="F11" s="58">
        <f t="shared" si="1"/>
        <v>1.9740900678593461E-2</v>
      </c>
    </row>
    <row r="12" spans="1:6" x14ac:dyDescent="0.25">
      <c r="A12" s="53" t="s">
        <v>174</v>
      </c>
      <c r="B12" s="54">
        <v>30094</v>
      </c>
      <c r="C12" s="55">
        <f t="shared" si="0"/>
        <v>4.4365229595296644E-2</v>
      </c>
      <c r="D12" s="56">
        <v>53</v>
      </c>
      <c r="E12" s="57">
        <f t="shared" si="2"/>
        <v>1.7611484016747524E-3</v>
      </c>
      <c r="F12" s="58">
        <f t="shared" si="1"/>
        <v>1.089862224964014E-2</v>
      </c>
    </row>
    <row r="13" spans="1:6" x14ac:dyDescent="0.25">
      <c r="A13" s="53" t="s">
        <v>175</v>
      </c>
      <c r="B13" s="54">
        <v>4502</v>
      </c>
      <c r="C13" s="55">
        <f t="shared" si="0"/>
        <v>6.6369463560186576E-3</v>
      </c>
      <c r="D13" s="56">
        <v>32</v>
      </c>
      <c r="E13" s="57">
        <f t="shared" si="2"/>
        <v>7.1079520213238557E-3</v>
      </c>
      <c r="F13" s="58">
        <f t="shared" si="1"/>
        <v>6.5803002261978199E-3</v>
      </c>
    </row>
    <row r="14" spans="1:6" x14ac:dyDescent="0.25">
      <c r="A14" s="53" t="s">
        <v>168</v>
      </c>
      <c r="B14" s="54">
        <v>97779</v>
      </c>
      <c r="C14" s="55">
        <f t="shared" si="0"/>
        <v>0.14414792930811823</v>
      </c>
      <c r="D14" s="56">
        <v>702</v>
      </c>
      <c r="E14" s="57">
        <f t="shared" si="2"/>
        <v>7.1794557113490625E-3</v>
      </c>
      <c r="F14" s="58">
        <f t="shared" si="1"/>
        <v>0.14435533621221469</v>
      </c>
    </row>
    <row r="15" spans="1:6" x14ac:dyDescent="0.25">
      <c r="A15" s="53" t="s">
        <v>176</v>
      </c>
      <c r="B15" s="54">
        <v>11550</v>
      </c>
      <c r="C15" s="55">
        <f t="shared" si="0"/>
        <v>1.7027261308755107E-2</v>
      </c>
      <c r="D15" s="56">
        <v>20</v>
      </c>
      <c r="E15" s="57">
        <f t="shared" si="2"/>
        <v>1.7316017316017316E-3</v>
      </c>
      <c r="F15" s="58">
        <f t="shared" si="1"/>
        <v>4.1126876413736376E-3</v>
      </c>
    </row>
    <row r="16" spans="1:6" x14ac:dyDescent="0.25">
      <c r="A16" s="53" t="s">
        <v>177</v>
      </c>
      <c r="B16" s="54">
        <v>21896</v>
      </c>
      <c r="C16" s="55">
        <f t="shared" si="0"/>
        <v>3.227955962047635E-2</v>
      </c>
      <c r="D16" s="56">
        <v>41</v>
      </c>
      <c r="E16" s="57">
        <f t="shared" si="2"/>
        <v>1.8724881256850566E-3</v>
      </c>
      <c r="F16" s="58">
        <f t="shared" si="1"/>
        <v>8.4310096648159572E-3</v>
      </c>
    </row>
    <row r="17" spans="1:6" x14ac:dyDescent="0.25">
      <c r="A17" s="53" t="s">
        <v>178</v>
      </c>
      <c r="B17" s="54">
        <v>3367</v>
      </c>
      <c r="C17" s="55">
        <f t="shared" si="0"/>
        <v>4.9637046603098227E-3</v>
      </c>
      <c r="D17" s="56">
        <v>5</v>
      </c>
      <c r="E17" s="57">
        <f t="shared" si="2"/>
        <v>1.4850014850014851E-3</v>
      </c>
      <c r="F17" s="58">
        <f t="shared" si="1"/>
        <v>1.0281719103434094E-3</v>
      </c>
    </row>
    <row r="18" spans="1:6" x14ac:dyDescent="0.25">
      <c r="A18" s="53" t="s">
        <v>179</v>
      </c>
      <c r="B18" s="54" t="s">
        <v>206</v>
      </c>
      <c r="C18" s="55" t="str">
        <f t="shared" si="0"/>
        <v>---</v>
      </c>
      <c r="D18" s="56">
        <v>3</v>
      </c>
      <c r="E18" s="57" t="str">
        <f t="shared" si="2"/>
        <v>---</v>
      </c>
      <c r="F18" s="58">
        <f t="shared" si="1"/>
        <v>6.1690314620604567E-4</v>
      </c>
    </row>
    <row r="19" spans="1:6" x14ac:dyDescent="0.25">
      <c r="A19" s="53" t="s">
        <v>180</v>
      </c>
      <c r="B19" s="54">
        <v>10261</v>
      </c>
      <c r="C19" s="55">
        <f t="shared" si="0"/>
        <v>1.5126989462262871E-2</v>
      </c>
      <c r="D19" s="56">
        <v>14</v>
      </c>
      <c r="E19" s="57">
        <f t="shared" si="2"/>
        <v>1.3643894357275119E-3</v>
      </c>
      <c r="F19" s="58">
        <f t="shared" si="1"/>
        <v>2.8788813489615465E-3</v>
      </c>
    </row>
    <row r="20" spans="1:6" x14ac:dyDescent="0.25">
      <c r="A20" s="53" t="s">
        <v>181</v>
      </c>
      <c r="B20" s="54">
        <v>5007</v>
      </c>
      <c r="C20" s="55">
        <f t="shared" si="0"/>
        <v>7.3814283439772145E-3</v>
      </c>
      <c r="D20" s="56">
        <v>10</v>
      </c>
      <c r="E20" s="57">
        <f t="shared" si="2"/>
        <v>1.9972039145196726E-3</v>
      </c>
      <c r="F20" s="58">
        <f t="shared" si="1"/>
        <v>2.0563438206868188E-3</v>
      </c>
    </row>
    <row r="21" spans="1:6" x14ac:dyDescent="0.25">
      <c r="A21" s="53" t="s">
        <v>182</v>
      </c>
      <c r="B21" s="54">
        <v>93381</v>
      </c>
      <c r="C21" s="55">
        <f t="shared" si="0"/>
        <v>0.13766430201496629</v>
      </c>
      <c r="D21" s="56">
        <v>447</v>
      </c>
      <c r="E21" s="57">
        <f t="shared" si="2"/>
        <v>4.7868410062004048E-3</v>
      </c>
      <c r="F21" s="58">
        <f t="shared" si="1"/>
        <v>9.1918568784700797E-2</v>
      </c>
    </row>
    <row r="22" spans="1:6" x14ac:dyDescent="0.25">
      <c r="A22" s="53" t="s">
        <v>183</v>
      </c>
      <c r="B22" s="54" t="s">
        <v>206</v>
      </c>
      <c r="C22" s="55" t="str">
        <f t="shared" si="0"/>
        <v>---</v>
      </c>
      <c r="D22" s="56">
        <v>245</v>
      </c>
      <c r="E22" s="57" t="str">
        <f t="shared" si="2"/>
        <v>---</v>
      </c>
      <c r="F22" s="58">
        <f t="shared" si="1"/>
        <v>5.0380423606827061E-2</v>
      </c>
    </row>
    <row r="23" spans="1:6" x14ac:dyDescent="0.25">
      <c r="A23" s="53" t="s">
        <v>184</v>
      </c>
      <c r="B23" s="54">
        <v>7020</v>
      </c>
      <c r="C23" s="55">
        <f t="shared" si="0"/>
        <v>1.0349036743503105E-2</v>
      </c>
      <c r="D23" s="56">
        <v>2</v>
      </c>
      <c r="E23" s="57">
        <f t="shared" si="2"/>
        <v>2.8490028490028488E-4</v>
      </c>
      <c r="F23" s="58">
        <f t="shared" si="1"/>
        <v>4.1126876413736374E-4</v>
      </c>
    </row>
    <row r="24" spans="1:6" x14ac:dyDescent="0.25">
      <c r="A24" s="53" t="s">
        <v>85</v>
      </c>
      <c r="B24" s="54">
        <v>10748</v>
      </c>
      <c r="C24" s="55">
        <f t="shared" si="0"/>
        <v>1.5844935458571421E-2</v>
      </c>
      <c r="D24" s="56">
        <v>47</v>
      </c>
      <c r="E24" s="57">
        <f t="shared" si="2"/>
        <v>4.3729065872720506E-3</v>
      </c>
      <c r="F24" s="58">
        <f t="shared" si="1"/>
        <v>9.6648159572280488E-3</v>
      </c>
    </row>
    <row r="25" spans="1:6" x14ac:dyDescent="0.25">
      <c r="A25" s="53" t="s">
        <v>185</v>
      </c>
      <c r="B25" s="54">
        <v>4505</v>
      </c>
      <c r="C25" s="55">
        <f t="shared" si="0"/>
        <v>6.6413690212936589E-3</v>
      </c>
      <c r="D25" s="56">
        <v>36</v>
      </c>
      <c r="E25" s="57">
        <f t="shared" si="2"/>
        <v>7.9911209766925645E-3</v>
      </c>
      <c r="F25" s="58">
        <f t="shared" si="1"/>
        <v>7.4028377544725476E-3</v>
      </c>
    </row>
    <row r="26" spans="1:6" x14ac:dyDescent="0.25">
      <c r="A26" s="53" t="s">
        <v>186</v>
      </c>
      <c r="B26" s="54">
        <v>36978</v>
      </c>
      <c r="C26" s="55">
        <f t="shared" si="0"/>
        <v>5.4513772179666353E-2</v>
      </c>
      <c r="D26" s="56">
        <v>375</v>
      </c>
      <c r="E26" s="57">
        <f t="shared" si="2"/>
        <v>1.0141165017037157E-2</v>
      </c>
      <c r="F26" s="58">
        <f t="shared" si="1"/>
        <v>7.7112893275755712E-2</v>
      </c>
    </row>
    <row r="27" spans="1:6" x14ac:dyDescent="0.25">
      <c r="A27" s="53" t="s">
        <v>86</v>
      </c>
      <c r="B27" s="54">
        <v>16598</v>
      </c>
      <c r="C27" s="55">
        <f t="shared" si="0"/>
        <v>2.4469132744824009E-2</v>
      </c>
      <c r="D27" s="56">
        <v>30</v>
      </c>
      <c r="E27" s="57">
        <f t="shared" si="2"/>
        <v>1.8074466803229305E-3</v>
      </c>
      <c r="F27" s="58">
        <f t="shared" si="1"/>
        <v>6.1690314620604569E-3</v>
      </c>
    </row>
    <row r="28" spans="1:6" x14ac:dyDescent="0.25">
      <c r="A28" s="53" t="s">
        <v>149</v>
      </c>
      <c r="B28" s="54">
        <v>18625</v>
      </c>
      <c r="C28" s="55">
        <f t="shared" si="0"/>
        <v>2.745738024896657E-2</v>
      </c>
      <c r="D28" s="56">
        <v>140</v>
      </c>
      <c r="E28" s="57">
        <f t="shared" si="2"/>
        <v>7.5167785234899328E-3</v>
      </c>
      <c r="F28" s="58">
        <f t="shared" si="1"/>
        <v>2.8788813489615463E-2</v>
      </c>
    </row>
    <row r="29" spans="1:6" x14ac:dyDescent="0.25">
      <c r="A29" s="53" t="s">
        <v>187</v>
      </c>
      <c r="B29" s="54" t="s">
        <v>206</v>
      </c>
      <c r="C29" s="55" t="str">
        <f t="shared" si="0"/>
        <v>---</v>
      </c>
      <c r="D29" s="56">
        <v>49</v>
      </c>
      <c r="E29" s="57" t="str">
        <f t="shared" si="2"/>
        <v>---</v>
      </c>
      <c r="F29" s="58">
        <f t="shared" si="1"/>
        <v>1.0076084721365413E-2</v>
      </c>
    </row>
    <row r="30" spans="1:6" x14ac:dyDescent="0.25">
      <c r="A30" s="53" t="s">
        <v>188</v>
      </c>
      <c r="B30" s="54">
        <v>8636</v>
      </c>
      <c r="C30" s="55">
        <f t="shared" si="0"/>
        <v>1.2731379104970486E-2</v>
      </c>
      <c r="D30" s="56">
        <v>35</v>
      </c>
      <c r="E30" s="57">
        <f t="shared" si="2"/>
        <v>4.0528022232515053E-3</v>
      </c>
      <c r="F30" s="58">
        <f t="shared" si="1"/>
        <v>7.1972033724038657E-3</v>
      </c>
    </row>
    <row r="31" spans="1:6" x14ac:dyDescent="0.25">
      <c r="A31" s="53" t="s">
        <v>189</v>
      </c>
      <c r="B31" s="54" t="s">
        <v>206</v>
      </c>
      <c r="C31" s="55" t="str">
        <f t="shared" si="0"/>
        <v>---</v>
      </c>
      <c r="D31" s="56">
        <v>21</v>
      </c>
      <c r="E31" s="57" t="str">
        <f t="shared" si="2"/>
        <v>---</v>
      </c>
      <c r="F31" s="58">
        <f t="shared" si="1"/>
        <v>4.3183220234423196E-3</v>
      </c>
    </row>
    <row r="32" spans="1:6" x14ac:dyDescent="0.25">
      <c r="A32" s="53" t="s">
        <v>190</v>
      </c>
      <c r="B32" s="54">
        <v>11231</v>
      </c>
      <c r="C32" s="55">
        <f t="shared" si="0"/>
        <v>1.6556984567846635E-2</v>
      </c>
      <c r="D32" s="56">
        <v>2</v>
      </c>
      <c r="E32" s="57">
        <f t="shared" si="2"/>
        <v>1.7807853263289111E-4</v>
      </c>
      <c r="F32" s="58">
        <f t="shared" si="1"/>
        <v>4.1126876413736374E-4</v>
      </c>
    </row>
    <row r="33" spans="1:6" x14ac:dyDescent="0.25">
      <c r="A33" s="53" t="s">
        <v>191</v>
      </c>
      <c r="B33" s="54">
        <v>55686</v>
      </c>
      <c r="C33" s="55">
        <f t="shared" si="0"/>
        <v>8.2093512834574625E-2</v>
      </c>
      <c r="D33" s="56">
        <v>52</v>
      </c>
      <c r="E33" s="57">
        <f t="shared" si="2"/>
        <v>9.3380742017742339E-4</v>
      </c>
      <c r="F33" s="58">
        <f t="shared" si="1"/>
        <v>1.0692987867571458E-2</v>
      </c>
    </row>
    <row r="34" spans="1:6" x14ac:dyDescent="0.25">
      <c r="A34" s="53" t="s">
        <v>192</v>
      </c>
      <c r="B34" s="54">
        <v>7435</v>
      </c>
      <c r="C34" s="55">
        <f t="shared" si="0"/>
        <v>1.0960838773211622E-2</v>
      </c>
      <c r="D34" s="56">
        <v>50</v>
      </c>
      <c r="E34" s="57">
        <f t="shared" si="2"/>
        <v>6.7249495628782787E-3</v>
      </c>
      <c r="F34" s="58">
        <f t="shared" si="1"/>
        <v>1.0281719103434095E-2</v>
      </c>
    </row>
    <row r="35" spans="1:6" x14ac:dyDescent="0.25">
      <c r="A35" s="53" t="s">
        <v>193</v>
      </c>
      <c r="B35" s="54">
        <v>6379</v>
      </c>
      <c r="C35" s="55">
        <f t="shared" si="0"/>
        <v>9.4040605964111554E-3</v>
      </c>
      <c r="D35" s="56">
        <v>127</v>
      </c>
      <c r="E35" s="57">
        <f t="shared" si="2"/>
        <v>1.9909076657783353E-2</v>
      </c>
      <c r="F35" s="58">
        <f t="shared" si="1"/>
        <v>2.6115566522722598E-2</v>
      </c>
    </row>
    <row r="36" spans="1:6" x14ac:dyDescent="0.25">
      <c r="A36" s="53" t="s">
        <v>194</v>
      </c>
      <c r="B36" s="54">
        <v>4060</v>
      </c>
      <c r="C36" s="55">
        <f t="shared" si="0"/>
        <v>5.9853403388351288E-3</v>
      </c>
      <c r="D36" s="56">
        <v>24</v>
      </c>
      <c r="E36" s="57">
        <f t="shared" si="2"/>
        <v>5.9113300492610842E-3</v>
      </c>
      <c r="F36" s="58">
        <f t="shared" si="1"/>
        <v>4.9352251696483653E-3</v>
      </c>
    </row>
    <row r="37" spans="1:6" x14ac:dyDescent="0.25">
      <c r="A37" s="53" t="s">
        <v>195</v>
      </c>
      <c r="B37" s="59">
        <v>38781</v>
      </c>
      <c r="C37" s="55">
        <f t="shared" si="0"/>
        <v>5.7171794009942149E-2</v>
      </c>
      <c r="D37" s="56">
        <v>2029</v>
      </c>
      <c r="E37" s="57">
        <f t="shared" si="2"/>
        <v>5.2319434774760837E-2</v>
      </c>
      <c r="F37" s="58">
        <f t="shared" si="1"/>
        <v>0.41723216121735557</v>
      </c>
    </row>
    <row r="38" spans="1:6" x14ac:dyDescent="0.25">
      <c r="A38" s="53" t="s">
        <v>196</v>
      </c>
      <c r="B38" s="54">
        <v>10486</v>
      </c>
      <c r="C38" s="55">
        <f t="shared" si="0"/>
        <v>1.545868935788797E-2</v>
      </c>
      <c r="D38" s="56">
        <v>6</v>
      </c>
      <c r="E38" s="57">
        <f t="shared" si="2"/>
        <v>5.7219149341979786E-4</v>
      </c>
      <c r="F38" s="58">
        <f t="shared" si="1"/>
        <v>1.2338062924120913E-3</v>
      </c>
    </row>
    <row r="39" spans="1:6" x14ac:dyDescent="0.25">
      <c r="A39" s="53" t="s">
        <v>197</v>
      </c>
      <c r="B39" s="54">
        <v>4032</v>
      </c>
      <c r="C39" s="55">
        <f t="shared" si="0"/>
        <v>5.9440621296017833E-3</v>
      </c>
      <c r="D39" s="56">
        <v>1</v>
      </c>
      <c r="E39" s="57">
        <f t="shared" si="2"/>
        <v>2.48015873015873E-4</v>
      </c>
      <c r="F39" s="58">
        <f t="shared" si="1"/>
        <v>2.0563438206868187E-4</v>
      </c>
    </row>
    <row r="40" spans="1:6" x14ac:dyDescent="0.25">
      <c r="A40" s="53" t="s">
        <v>198</v>
      </c>
      <c r="B40" s="54">
        <v>24887</v>
      </c>
      <c r="C40" s="55">
        <f t="shared" si="0"/>
        <v>3.6688956899652674E-2</v>
      </c>
      <c r="D40" s="56">
        <v>19</v>
      </c>
      <c r="E40" s="57">
        <f t="shared" si="2"/>
        <v>7.6345079760517542E-4</v>
      </c>
      <c r="F40" s="58">
        <f t="shared" si="1"/>
        <v>3.9070532593049557E-3</v>
      </c>
    </row>
    <row r="41" spans="1:6" x14ac:dyDescent="0.25">
      <c r="A41" s="53" t="s">
        <v>199</v>
      </c>
      <c r="B41" s="54">
        <v>4069</v>
      </c>
      <c r="C41" s="55">
        <f t="shared" si="0"/>
        <v>5.9986083346601328E-3</v>
      </c>
      <c r="D41" s="56">
        <v>12</v>
      </c>
      <c r="E41" s="57">
        <f t="shared" si="2"/>
        <v>2.9491275497665276E-3</v>
      </c>
      <c r="F41" s="58">
        <f t="shared" si="1"/>
        <v>2.4676125848241827E-3</v>
      </c>
    </row>
    <row r="42" spans="1:6" x14ac:dyDescent="0.25">
      <c r="A42" s="53" t="s">
        <v>200</v>
      </c>
      <c r="B42" s="54">
        <v>4222</v>
      </c>
      <c r="C42" s="55">
        <f t="shared" si="0"/>
        <v>6.2241642636852003E-3</v>
      </c>
      <c r="D42" s="56">
        <v>4</v>
      </c>
      <c r="E42" s="57">
        <f t="shared" si="2"/>
        <v>9.4741828517290385E-4</v>
      </c>
      <c r="F42" s="58">
        <f t="shared" si="1"/>
        <v>8.2253752827472749E-4</v>
      </c>
    </row>
    <row r="43" spans="1:6" x14ac:dyDescent="0.25">
      <c r="A43" s="53" t="s">
        <v>83</v>
      </c>
      <c r="B43" s="54">
        <v>9180</v>
      </c>
      <c r="C43" s="55">
        <f t="shared" si="0"/>
        <v>1.353335574150406E-2</v>
      </c>
      <c r="D43" s="56">
        <v>29</v>
      </c>
      <c r="E43" s="57">
        <f t="shared" si="2"/>
        <v>3.1590413943355122E-3</v>
      </c>
      <c r="F43" s="58">
        <f t="shared" si="1"/>
        <v>5.963397079991775E-3</v>
      </c>
    </row>
    <row r="44" spans="1:6" x14ac:dyDescent="0.25">
      <c r="A44" s="53" t="s">
        <v>201</v>
      </c>
      <c r="B44" s="54">
        <v>2582</v>
      </c>
      <c r="C44" s="55">
        <f t="shared" si="0"/>
        <v>3.8064405800178084E-3</v>
      </c>
      <c r="D44" s="56">
        <v>6</v>
      </c>
      <c r="E44" s="60">
        <f t="shared" si="2"/>
        <v>2.3237800154918666E-3</v>
      </c>
      <c r="F44" s="58">
        <f t="shared" si="1"/>
        <v>1.2338062924120913E-3</v>
      </c>
    </row>
    <row r="45" spans="1:6" ht="14.25" x14ac:dyDescent="0.25">
      <c r="A45" s="53" t="s">
        <v>249</v>
      </c>
      <c r="B45" s="54">
        <f>678324-633845</f>
        <v>44479</v>
      </c>
      <c r="C45" s="55">
        <f t="shared" si="0"/>
        <v>6.5571909588928001E-2</v>
      </c>
      <c r="D45" s="61" t="s">
        <v>206</v>
      </c>
      <c r="E45" s="60" t="s">
        <v>207</v>
      </c>
      <c r="F45" s="60" t="s">
        <v>207</v>
      </c>
    </row>
    <row r="46" spans="1:6" x14ac:dyDescent="0.25">
      <c r="A46" s="62" t="s">
        <v>230</v>
      </c>
      <c r="B46" s="63">
        <f>SUM(B7:B45)</f>
        <v>678324</v>
      </c>
      <c r="C46" s="64">
        <f t="shared" si="0"/>
        <v>1</v>
      </c>
      <c r="D46" s="65">
        <f>SUM(D6:D44)</f>
        <v>4863</v>
      </c>
      <c r="E46" s="66">
        <f>IF(B46="NA","---",D46/B46)</f>
        <v>7.1691404107771511E-3</v>
      </c>
      <c r="F46" s="67">
        <f>D46/$D$46</f>
        <v>1</v>
      </c>
    </row>
    <row r="47" spans="1:6" s="32" customFormat="1" ht="18.75" customHeight="1" x14ac:dyDescent="0.25">
      <c r="A47" s="68"/>
      <c r="B47" s="69"/>
      <c r="C47" s="70"/>
      <c r="D47" s="71"/>
      <c r="E47" s="72"/>
      <c r="F47" s="73"/>
    </row>
    <row r="48" spans="1:6" s="32" customFormat="1" x14ac:dyDescent="0.25">
      <c r="A48" s="199" t="s">
        <v>227</v>
      </c>
      <c r="B48" s="200"/>
      <c r="C48" s="200"/>
      <c r="D48" s="200"/>
      <c r="E48" s="200"/>
      <c r="F48" s="201"/>
    </row>
    <row r="49" spans="1:8" x14ac:dyDescent="0.25">
      <c r="A49" s="53" t="s">
        <v>202</v>
      </c>
      <c r="B49" s="54" t="s">
        <v>206</v>
      </c>
      <c r="C49" s="56" t="s">
        <v>207</v>
      </c>
      <c r="D49" s="56">
        <v>5</v>
      </c>
      <c r="E49" s="74" t="s">
        <v>207</v>
      </c>
      <c r="F49" s="58">
        <f t="shared" ref="F49:F52" si="3">D49/$D$53</f>
        <v>2.8169014084507044E-3</v>
      </c>
    </row>
    <row r="50" spans="1:8" x14ac:dyDescent="0.25">
      <c r="A50" s="53" t="s">
        <v>203</v>
      </c>
      <c r="B50" s="54" t="s">
        <v>206</v>
      </c>
      <c r="C50" s="56" t="s">
        <v>207</v>
      </c>
      <c r="D50" s="56">
        <v>52</v>
      </c>
      <c r="E50" s="74" t="s">
        <v>207</v>
      </c>
      <c r="F50" s="58">
        <f t="shared" si="3"/>
        <v>2.9295774647887324E-2</v>
      </c>
    </row>
    <row r="51" spans="1:8" x14ac:dyDescent="0.25">
      <c r="A51" s="53" t="s">
        <v>204</v>
      </c>
      <c r="B51" s="54" t="s">
        <v>206</v>
      </c>
      <c r="C51" s="56" t="s">
        <v>207</v>
      </c>
      <c r="D51" s="56">
        <v>1692</v>
      </c>
      <c r="E51" s="74" t="s">
        <v>207</v>
      </c>
      <c r="F51" s="58">
        <f>D51/$D$53</f>
        <v>0.95323943661971833</v>
      </c>
    </row>
    <row r="52" spans="1:8" x14ac:dyDescent="0.25">
      <c r="A52" s="53" t="s">
        <v>205</v>
      </c>
      <c r="B52" s="54" t="s">
        <v>206</v>
      </c>
      <c r="C52" s="56" t="s">
        <v>207</v>
      </c>
      <c r="D52" s="56">
        <v>26</v>
      </c>
      <c r="E52" s="74" t="s">
        <v>207</v>
      </c>
      <c r="F52" s="58">
        <f t="shared" si="3"/>
        <v>1.4647887323943662E-2</v>
      </c>
    </row>
    <row r="53" spans="1:8" x14ac:dyDescent="0.25">
      <c r="A53" s="75" t="s">
        <v>229</v>
      </c>
      <c r="B53" s="76"/>
      <c r="C53" s="76"/>
      <c r="D53" s="77">
        <f>SUM(D49:D52)</f>
        <v>1775</v>
      </c>
      <c r="E53" s="76"/>
      <c r="F53" s="78">
        <f>SUM(F49:F52)</f>
        <v>1</v>
      </c>
    </row>
    <row r="54" spans="1:8" hidden="1" x14ac:dyDescent="0.2">
      <c r="A54" s="79" t="s">
        <v>169</v>
      </c>
      <c r="B54" s="80">
        <f>SUM(B7:B44)</f>
        <v>633845</v>
      </c>
      <c r="C54" s="80"/>
      <c r="D54" s="80" t="e">
        <f>#REF!+D53</f>
        <v>#REF!</v>
      </c>
      <c r="E54" s="81" t="e">
        <f>D54/B54</f>
        <v>#REF!</v>
      </c>
      <c r="F54" s="81"/>
    </row>
    <row r="55" spans="1:8" ht="48" customHeight="1" x14ac:dyDescent="0.2">
      <c r="A55" s="197" t="s">
        <v>286</v>
      </c>
      <c r="B55" s="197"/>
      <c r="C55" s="197"/>
      <c r="D55" s="197"/>
      <c r="E55" s="197"/>
      <c r="F55" s="197"/>
    </row>
    <row r="56" spans="1:8" ht="46.5" customHeight="1" x14ac:dyDescent="0.25">
      <c r="A56" s="198" t="s">
        <v>287</v>
      </c>
      <c r="B56" s="198"/>
      <c r="C56" s="198"/>
      <c r="D56" s="198"/>
      <c r="E56" s="198"/>
      <c r="F56" s="198"/>
    </row>
    <row r="62" spans="1:8" s="33" customFormat="1" x14ac:dyDescent="0.25">
      <c r="A62" s="82"/>
      <c r="B62" s="82"/>
      <c r="C62" s="82"/>
      <c r="D62" s="82"/>
      <c r="E62" s="83"/>
      <c r="F62" s="84"/>
      <c r="G62" s="31"/>
      <c r="H62" s="31"/>
    </row>
  </sheetData>
  <mergeCells count="6">
    <mergeCell ref="A1:F1"/>
    <mergeCell ref="A2:F2"/>
    <mergeCell ref="A55:F55"/>
    <mergeCell ref="A56:F56"/>
    <mergeCell ref="A5:F5"/>
    <mergeCell ref="A48:F48"/>
  </mergeCells>
  <pageMargins left="0.7" right="0.7"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showGridLines="0" zoomScaleNormal="100" zoomScaleSheetLayoutView="100" workbookViewId="0">
      <selection sqref="A1:D1"/>
    </sheetView>
  </sheetViews>
  <sheetFormatPr defaultRowHeight="12.95" customHeight="1" x14ac:dyDescent="0.25"/>
  <cols>
    <col min="1" max="1" width="25.7109375" style="82" customWidth="1"/>
    <col min="2" max="4" width="25.7109375" style="194" customWidth="1"/>
    <col min="5" max="6" width="14" style="36" customWidth="1"/>
    <col min="7" max="7" width="12.140625" style="36" customWidth="1"/>
    <col min="8" max="8" width="6.85546875" style="36" customWidth="1"/>
    <col min="9" max="9" width="7.7109375" style="36" customWidth="1"/>
    <col min="10" max="10" width="9.85546875" style="36" customWidth="1"/>
    <col min="11" max="11" width="8.7109375" style="36" customWidth="1"/>
    <col min="12" max="12" width="9.140625" style="36" customWidth="1"/>
    <col min="13" max="13" width="5.5703125" style="36" customWidth="1"/>
    <col min="14" max="14" width="5" style="34" customWidth="1"/>
    <col min="15" max="16384" width="9.140625" style="34"/>
  </cols>
  <sheetData>
    <row r="1" spans="1:13" ht="40.5" customHeight="1" thickBot="1" x14ac:dyDescent="0.3">
      <c r="A1" s="261" t="s">
        <v>289</v>
      </c>
      <c r="B1" s="262"/>
      <c r="C1" s="262"/>
      <c r="D1" s="263"/>
    </row>
    <row r="2" spans="1:13" s="37" customFormat="1" ht="27.75" x14ac:dyDescent="0.25">
      <c r="A2" s="178"/>
      <c r="B2" s="179" t="s">
        <v>282</v>
      </c>
      <c r="C2" s="179" t="s">
        <v>283</v>
      </c>
      <c r="D2" s="179" t="s">
        <v>284</v>
      </c>
    </row>
    <row r="3" spans="1:13" s="41" customFormat="1" ht="11.25" customHeight="1" x14ac:dyDescent="0.25">
      <c r="A3" s="180" t="s">
        <v>228</v>
      </c>
      <c r="B3" s="181">
        <v>678324</v>
      </c>
      <c r="C3" s="181">
        <v>4863</v>
      </c>
      <c r="D3" s="182">
        <f>C3/B3</f>
        <v>7.1691404107771511E-3</v>
      </c>
      <c r="E3" s="38"/>
      <c r="F3" s="39"/>
      <c r="G3" s="40"/>
      <c r="H3" s="40"/>
      <c r="I3" s="38"/>
      <c r="J3" s="40"/>
      <c r="K3" s="38"/>
      <c r="L3" s="40"/>
      <c r="M3" s="40"/>
    </row>
    <row r="4" spans="1:13" s="35" customFormat="1" ht="11.25" customHeight="1" x14ac:dyDescent="0.25">
      <c r="A4" s="183" t="s">
        <v>250</v>
      </c>
      <c r="B4" s="184">
        <v>8418</v>
      </c>
      <c r="C4" s="185">
        <v>32</v>
      </c>
      <c r="D4" s="186">
        <f>C4/B4</f>
        <v>3.8013779995248278E-3</v>
      </c>
      <c r="E4" s="42"/>
      <c r="F4" s="42"/>
      <c r="G4" s="43"/>
      <c r="H4" s="44"/>
      <c r="I4" s="42"/>
      <c r="J4" s="43"/>
      <c r="K4" s="44"/>
      <c r="L4" s="43"/>
      <c r="M4" s="36"/>
    </row>
    <row r="5" spans="1:13" s="35" customFormat="1" ht="11.25" customHeight="1" x14ac:dyDescent="0.25">
      <c r="A5" s="183" t="s">
        <v>251</v>
      </c>
      <c r="B5" s="184">
        <v>1575</v>
      </c>
      <c r="C5" s="185">
        <v>14</v>
      </c>
      <c r="D5" s="186">
        <f t="shared" ref="D5:D54" si="0">C5/B5</f>
        <v>8.8888888888888889E-3</v>
      </c>
      <c r="E5" s="42"/>
      <c r="F5" s="42"/>
      <c r="G5" s="43"/>
      <c r="H5" s="44"/>
      <c r="I5" s="42"/>
      <c r="J5" s="43"/>
      <c r="K5" s="44"/>
      <c r="L5" s="43"/>
      <c r="M5" s="36"/>
    </row>
    <row r="6" spans="1:13" s="35" customFormat="1" ht="11.25" customHeight="1" x14ac:dyDescent="0.25">
      <c r="A6" s="183" t="s">
        <v>252</v>
      </c>
      <c r="B6" s="184">
        <v>12904</v>
      </c>
      <c r="C6" s="185">
        <v>81</v>
      </c>
      <c r="D6" s="186">
        <f t="shared" si="0"/>
        <v>6.2771233725976445E-3</v>
      </c>
      <c r="E6" s="42"/>
      <c r="F6" s="42"/>
      <c r="G6" s="43"/>
      <c r="H6" s="44"/>
      <c r="I6" s="45"/>
      <c r="J6" s="43"/>
      <c r="K6" s="45"/>
      <c r="L6" s="43"/>
      <c r="M6" s="36"/>
    </row>
    <row r="7" spans="1:13" s="35" customFormat="1" ht="11.25" customHeight="1" x14ac:dyDescent="0.25">
      <c r="A7" s="183" t="s">
        <v>253</v>
      </c>
      <c r="B7" s="184">
        <v>4921</v>
      </c>
      <c r="C7" s="185">
        <v>20</v>
      </c>
      <c r="D7" s="186">
        <f t="shared" si="0"/>
        <v>4.0642145905303798E-3</v>
      </c>
      <c r="E7" s="42"/>
      <c r="F7" s="42"/>
      <c r="G7" s="43"/>
      <c r="H7" s="44"/>
      <c r="I7" s="42"/>
      <c r="J7" s="43"/>
      <c r="K7" s="44"/>
      <c r="L7" s="43"/>
      <c r="M7" s="36"/>
    </row>
    <row r="8" spans="1:13" s="35" customFormat="1" ht="11.25" customHeight="1" x14ac:dyDescent="0.25">
      <c r="A8" s="183" t="s">
        <v>254</v>
      </c>
      <c r="B8" s="184">
        <v>81017</v>
      </c>
      <c r="C8" s="185">
        <v>753</v>
      </c>
      <c r="D8" s="186">
        <f t="shared" si="0"/>
        <v>9.2943456311638303E-3</v>
      </c>
      <c r="E8" s="42"/>
      <c r="F8" s="42"/>
      <c r="G8" s="43"/>
      <c r="H8" s="44"/>
      <c r="I8" s="42"/>
      <c r="J8" s="43"/>
      <c r="K8" s="42"/>
      <c r="L8" s="43"/>
      <c r="M8" s="36"/>
    </row>
    <row r="9" spans="1:13" s="35" customFormat="1" ht="11.25" customHeight="1" x14ac:dyDescent="0.25">
      <c r="A9" s="187" t="s">
        <v>255</v>
      </c>
      <c r="B9" s="188">
        <v>11663</v>
      </c>
      <c r="C9" s="189">
        <v>110</v>
      </c>
      <c r="D9" s="190">
        <f t="shared" si="0"/>
        <v>9.431535625482294E-3</v>
      </c>
      <c r="E9" s="42"/>
      <c r="F9" s="42"/>
      <c r="G9" s="43"/>
      <c r="H9" s="44"/>
      <c r="I9" s="42"/>
      <c r="J9" s="43"/>
      <c r="K9" s="44"/>
      <c r="L9" s="43"/>
      <c r="M9" s="36"/>
    </row>
    <row r="10" spans="1:13" s="35" customFormat="1" ht="11.25" customHeight="1" x14ac:dyDescent="0.25">
      <c r="A10" s="191" t="s">
        <v>8</v>
      </c>
      <c r="B10" s="188">
        <v>9628</v>
      </c>
      <c r="C10" s="189">
        <v>114</v>
      </c>
      <c r="D10" s="190">
        <f t="shared" si="0"/>
        <v>1.1840465309513918E-2</v>
      </c>
      <c r="E10" s="42"/>
      <c r="F10" s="42"/>
      <c r="G10" s="43"/>
      <c r="H10" s="44"/>
      <c r="I10" s="42"/>
      <c r="J10" s="43"/>
      <c r="K10" s="44"/>
      <c r="L10" s="43"/>
      <c r="M10" s="36"/>
    </row>
    <row r="11" spans="1:13" s="35" customFormat="1" ht="11.25" customHeight="1" x14ac:dyDescent="0.25">
      <c r="A11" s="187" t="s">
        <v>256</v>
      </c>
      <c r="B11" s="188">
        <v>2079</v>
      </c>
      <c r="C11" s="189">
        <v>8</v>
      </c>
      <c r="D11" s="190">
        <f t="shared" si="0"/>
        <v>3.8480038480038481E-3</v>
      </c>
      <c r="E11" s="42"/>
      <c r="F11" s="42"/>
      <c r="G11" s="43"/>
      <c r="H11" s="44"/>
      <c r="I11" s="45"/>
      <c r="J11" s="43"/>
      <c r="K11" s="44"/>
      <c r="L11" s="43"/>
      <c r="M11" s="36"/>
    </row>
    <row r="12" spans="1:13" s="35" customFormat="1" ht="11.25" customHeight="1" x14ac:dyDescent="0.25">
      <c r="A12" s="191" t="s">
        <v>140</v>
      </c>
      <c r="B12" s="188">
        <v>3741</v>
      </c>
      <c r="C12" s="189">
        <v>223</v>
      </c>
      <c r="D12" s="190">
        <f>C12/B12</f>
        <v>5.9609730018711574E-2</v>
      </c>
      <c r="E12" s="42"/>
      <c r="F12" s="42"/>
      <c r="G12" s="43"/>
      <c r="H12" s="45"/>
      <c r="I12" s="42"/>
      <c r="J12" s="43"/>
      <c r="K12" s="44"/>
      <c r="L12" s="43"/>
      <c r="M12" s="36"/>
    </row>
    <row r="13" spans="1:13" s="35" customFormat="1" ht="11.25" customHeight="1" x14ac:dyDescent="0.25">
      <c r="A13" s="187" t="s">
        <v>257</v>
      </c>
      <c r="B13" s="188">
        <v>42302</v>
      </c>
      <c r="C13" s="189">
        <v>184</v>
      </c>
      <c r="D13" s="190">
        <f t="shared" si="0"/>
        <v>4.3496761382440545E-3</v>
      </c>
      <c r="E13" s="42"/>
      <c r="F13" s="42"/>
      <c r="G13" s="43"/>
      <c r="H13" s="44"/>
      <c r="I13" s="42"/>
      <c r="J13" s="43"/>
      <c r="K13" s="42"/>
      <c r="L13" s="43"/>
      <c r="M13" s="36"/>
    </row>
    <row r="14" spans="1:13" s="35" customFormat="1" ht="11.25" customHeight="1" x14ac:dyDescent="0.25">
      <c r="A14" s="183" t="s">
        <v>258</v>
      </c>
      <c r="B14" s="184">
        <v>17823</v>
      </c>
      <c r="C14" s="185">
        <v>179</v>
      </c>
      <c r="D14" s="186">
        <f t="shared" si="0"/>
        <v>1.0043202603377658E-2</v>
      </c>
      <c r="E14" s="42"/>
      <c r="F14" s="42"/>
      <c r="G14" s="43"/>
      <c r="H14" s="44"/>
      <c r="I14" s="42"/>
      <c r="J14" s="43"/>
      <c r="K14" s="44"/>
      <c r="L14" s="43"/>
      <c r="M14" s="36"/>
    </row>
    <row r="15" spans="1:13" s="35" customFormat="1" ht="11.25" customHeight="1" x14ac:dyDescent="0.25">
      <c r="A15" s="183" t="s">
        <v>259</v>
      </c>
      <c r="B15" s="184">
        <v>3452</v>
      </c>
      <c r="C15" s="185">
        <v>20</v>
      </c>
      <c r="D15" s="186">
        <f t="shared" si="0"/>
        <v>5.7937427578215531E-3</v>
      </c>
      <c r="E15" s="42"/>
      <c r="F15" s="42"/>
      <c r="G15" s="43"/>
      <c r="H15" s="44"/>
      <c r="I15" s="42"/>
      <c r="J15" s="43"/>
      <c r="K15" s="44"/>
      <c r="L15" s="43"/>
      <c r="M15" s="36"/>
    </row>
    <row r="16" spans="1:13" s="35" customFormat="1" ht="11.25" customHeight="1" x14ac:dyDescent="0.25">
      <c r="A16" s="183" t="s">
        <v>260</v>
      </c>
      <c r="B16" s="184">
        <v>2691</v>
      </c>
      <c r="C16" s="185">
        <v>16</v>
      </c>
      <c r="D16" s="186">
        <f t="shared" si="0"/>
        <v>5.945745076179859E-3</v>
      </c>
      <c r="E16" s="42"/>
      <c r="F16" s="42"/>
      <c r="G16" s="43"/>
      <c r="H16" s="44"/>
      <c r="I16" s="42"/>
      <c r="J16" s="43"/>
      <c r="K16" s="44"/>
      <c r="L16" s="43"/>
      <c r="M16" s="36"/>
    </row>
    <row r="17" spans="1:13" s="35" customFormat="1" ht="11.25" customHeight="1" x14ac:dyDescent="0.25">
      <c r="A17" s="183" t="s">
        <v>261</v>
      </c>
      <c r="B17" s="184">
        <v>27935</v>
      </c>
      <c r="C17" s="185">
        <v>207</v>
      </c>
      <c r="D17" s="186">
        <f t="shared" si="0"/>
        <v>7.410059065688205E-3</v>
      </c>
      <c r="E17" s="42"/>
      <c r="F17" s="42"/>
      <c r="G17" s="43"/>
      <c r="H17" s="44"/>
      <c r="I17" s="42"/>
      <c r="J17" s="43"/>
      <c r="K17" s="42"/>
      <c r="L17" s="43"/>
      <c r="M17" s="36"/>
    </row>
    <row r="18" spans="1:13" s="35" customFormat="1" ht="11.25" customHeight="1" x14ac:dyDescent="0.25">
      <c r="A18" s="183" t="s">
        <v>262</v>
      </c>
      <c r="B18" s="184">
        <v>12536</v>
      </c>
      <c r="C18" s="185">
        <v>36</v>
      </c>
      <c r="D18" s="186">
        <f t="shared" si="0"/>
        <v>2.8717294192724951E-3</v>
      </c>
      <c r="E18" s="42"/>
      <c r="F18" s="42"/>
      <c r="G18" s="43"/>
      <c r="H18" s="44"/>
      <c r="I18" s="42"/>
      <c r="J18" s="43"/>
      <c r="K18" s="44"/>
      <c r="L18" s="43"/>
      <c r="M18" s="36"/>
    </row>
    <row r="19" spans="1:13" s="35" customFormat="1" ht="11.25" customHeight="1" x14ac:dyDescent="0.25">
      <c r="A19" s="187" t="s">
        <v>263</v>
      </c>
      <c r="B19" s="188">
        <v>5459</v>
      </c>
      <c r="C19" s="189">
        <v>25</v>
      </c>
      <c r="D19" s="190">
        <f t="shared" si="0"/>
        <v>4.5795933321121085E-3</v>
      </c>
      <c r="E19" s="46"/>
      <c r="F19" s="46"/>
      <c r="G19" s="43"/>
      <c r="H19" s="44"/>
      <c r="I19" s="42"/>
      <c r="J19" s="43"/>
      <c r="K19" s="42"/>
      <c r="L19" s="43"/>
      <c r="M19" s="36"/>
    </row>
    <row r="20" spans="1:13" s="35" customFormat="1" ht="11.25" customHeight="1" x14ac:dyDescent="0.25">
      <c r="A20" s="191" t="s">
        <v>18</v>
      </c>
      <c r="B20" s="188">
        <v>5339</v>
      </c>
      <c r="C20" s="189">
        <v>49</v>
      </c>
      <c r="D20" s="190">
        <f t="shared" si="0"/>
        <v>9.1777486420678029E-3</v>
      </c>
      <c r="E20" s="42"/>
      <c r="F20" s="42"/>
      <c r="G20" s="43"/>
      <c r="H20" s="44"/>
      <c r="I20" s="42"/>
      <c r="J20" s="43"/>
      <c r="K20" s="44"/>
      <c r="L20" s="43"/>
      <c r="M20" s="36"/>
    </row>
    <row r="21" spans="1:13" s="35" customFormat="1" ht="11.25" customHeight="1" x14ac:dyDescent="0.25">
      <c r="A21" s="187" t="s">
        <v>19</v>
      </c>
      <c r="B21" s="188">
        <v>8318</v>
      </c>
      <c r="C21" s="189">
        <v>20</v>
      </c>
      <c r="D21" s="190">
        <f t="shared" si="0"/>
        <v>2.4044241404183697E-3</v>
      </c>
      <c r="E21" s="42"/>
      <c r="F21" s="42"/>
      <c r="G21" s="43"/>
      <c r="H21" s="44"/>
      <c r="I21" s="42"/>
      <c r="J21" s="43"/>
      <c r="K21" s="44"/>
      <c r="L21" s="43"/>
      <c r="M21" s="36"/>
    </row>
    <row r="22" spans="1:13" s="35" customFormat="1" ht="11.25" customHeight="1" x14ac:dyDescent="0.25">
      <c r="A22" s="191" t="s">
        <v>20</v>
      </c>
      <c r="B22" s="188">
        <v>9109</v>
      </c>
      <c r="C22" s="189">
        <v>42</v>
      </c>
      <c r="D22" s="190">
        <f t="shared" si="0"/>
        <v>4.6108244593259413E-3</v>
      </c>
      <c r="E22" s="42"/>
      <c r="F22" s="42"/>
      <c r="G22" s="43"/>
      <c r="H22" s="44"/>
      <c r="I22" s="42"/>
      <c r="J22" s="43"/>
      <c r="K22" s="44"/>
      <c r="L22" s="43"/>
      <c r="M22" s="36"/>
    </row>
    <row r="23" spans="1:13" s="35" customFormat="1" ht="11.25" customHeight="1" x14ac:dyDescent="0.25">
      <c r="A23" s="187" t="s">
        <v>264</v>
      </c>
      <c r="B23" s="188">
        <v>3572</v>
      </c>
      <c r="C23" s="189">
        <v>13</v>
      </c>
      <c r="D23" s="190">
        <f t="shared" si="0"/>
        <v>3.6394176931690931E-3</v>
      </c>
      <c r="E23" s="45"/>
      <c r="F23" s="45"/>
      <c r="G23" s="43"/>
      <c r="H23" s="44"/>
      <c r="I23" s="42"/>
      <c r="J23" s="43"/>
      <c r="K23" s="44"/>
      <c r="L23" s="43"/>
      <c r="M23" s="36"/>
    </row>
    <row r="24" spans="1:13" s="35" customFormat="1" ht="11.25" customHeight="1" x14ac:dyDescent="0.25">
      <c r="A24" s="183" t="s">
        <v>265</v>
      </c>
      <c r="B24" s="184">
        <v>16120</v>
      </c>
      <c r="C24" s="185">
        <v>78</v>
      </c>
      <c r="D24" s="186">
        <f t="shared" si="0"/>
        <v>4.8387096774193551E-3</v>
      </c>
      <c r="E24" s="42"/>
      <c r="F24" s="42"/>
      <c r="G24" s="43"/>
      <c r="H24" s="44"/>
      <c r="I24" s="42"/>
      <c r="J24" s="43"/>
      <c r="K24" s="44"/>
      <c r="L24" s="43"/>
      <c r="M24" s="36"/>
    </row>
    <row r="25" spans="1:13" s="35" customFormat="1" ht="11.25" customHeight="1" x14ac:dyDescent="0.25">
      <c r="A25" s="183" t="s">
        <v>21</v>
      </c>
      <c r="B25" s="184">
        <v>20878</v>
      </c>
      <c r="C25" s="185">
        <v>61</v>
      </c>
      <c r="D25" s="186">
        <f t="shared" si="0"/>
        <v>2.921735798448127E-3</v>
      </c>
      <c r="E25" s="42"/>
      <c r="F25" s="42"/>
      <c r="G25" s="43"/>
      <c r="H25" s="45"/>
      <c r="I25" s="42"/>
      <c r="J25" s="43"/>
      <c r="K25" s="44"/>
      <c r="L25" s="43"/>
      <c r="M25" s="36"/>
    </row>
    <row r="26" spans="1:13" s="35" customFormat="1" ht="11.25" customHeight="1" x14ac:dyDescent="0.25">
      <c r="A26" s="183" t="s">
        <v>266</v>
      </c>
      <c r="B26" s="184">
        <v>22344</v>
      </c>
      <c r="C26" s="185">
        <v>94</v>
      </c>
      <c r="D26" s="186">
        <f t="shared" si="0"/>
        <v>4.2069459362692446E-3</v>
      </c>
      <c r="E26" s="42"/>
      <c r="F26" s="42"/>
      <c r="G26" s="43"/>
      <c r="H26" s="44"/>
      <c r="I26" s="42"/>
      <c r="J26" s="43"/>
      <c r="K26" s="42"/>
      <c r="L26" s="43"/>
      <c r="M26" s="36"/>
    </row>
    <row r="27" spans="1:13" s="35" customFormat="1" ht="11.25" customHeight="1" x14ac:dyDescent="0.25">
      <c r="A27" s="183" t="s">
        <v>25</v>
      </c>
      <c r="B27" s="184">
        <v>12363</v>
      </c>
      <c r="C27" s="185">
        <v>48</v>
      </c>
      <c r="D27" s="186">
        <f t="shared" si="0"/>
        <v>3.8825527784518321E-3</v>
      </c>
      <c r="E27" s="42"/>
      <c r="F27" s="42"/>
      <c r="G27" s="43"/>
      <c r="H27" s="44"/>
      <c r="I27" s="45"/>
      <c r="J27" s="43"/>
      <c r="K27" s="44"/>
      <c r="L27" s="43"/>
      <c r="M27" s="36"/>
    </row>
    <row r="28" spans="1:13" s="35" customFormat="1" ht="11.25" customHeight="1" x14ac:dyDescent="0.25">
      <c r="A28" s="183" t="s">
        <v>267</v>
      </c>
      <c r="B28" s="184">
        <v>4718</v>
      </c>
      <c r="C28" s="185">
        <v>14</v>
      </c>
      <c r="D28" s="186">
        <f t="shared" si="0"/>
        <v>2.967359050445104E-3</v>
      </c>
      <c r="E28" s="42"/>
      <c r="F28" s="42"/>
      <c r="G28" s="43"/>
      <c r="H28" s="44"/>
      <c r="I28" s="42"/>
      <c r="J28" s="43"/>
      <c r="K28" s="44"/>
      <c r="L28" s="43"/>
      <c r="M28" s="36"/>
    </row>
    <row r="29" spans="1:13" s="35" customFormat="1" ht="11.25" customHeight="1" x14ac:dyDescent="0.25">
      <c r="A29" s="187" t="s">
        <v>268</v>
      </c>
      <c r="B29" s="188">
        <v>12514</v>
      </c>
      <c r="C29" s="189">
        <v>74</v>
      </c>
      <c r="D29" s="190">
        <f t="shared" si="0"/>
        <v>5.9133770177401315E-3</v>
      </c>
      <c r="E29" s="42"/>
      <c r="F29" s="42"/>
      <c r="G29" s="43"/>
      <c r="H29" s="44"/>
      <c r="I29" s="42"/>
      <c r="J29" s="43"/>
      <c r="K29" s="42"/>
      <c r="L29" s="43"/>
      <c r="M29" s="36"/>
    </row>
    <row r="30" spans="1:13" s="35" customFormat="1" ht="11.25" customHeight="1" x14ac:dyDescent="0.25">
      <c r="A30" s="191" t="s">
        <v>28</v>
      </c>
      <c r="B30" s="188">
        <v>2101</v>
      </c>
      <c r="C30" s="189">
        <v>6</v>
      </c>
      <c r="D30" s="190">
        <f t="shared" si="0"/>
        <v>2.8557829604950024E-3</v>
      </c>
      <c r="E30" s="42"/>
      <c r="F30" s="42"/>
      <c r="G30" s="43"/>
      <c r="H30" s="44"/>
      <c r="I30" s="42"/>
      <c r="J30" s="43"/>
      <c r="K30" s="44"/>
      <c r="L30" s="43"/>
      <c r="M30" s="36"/>
    </row>
    <row r="31" spans="1:13" s="35" customFormat="1" ht="11.25" customHeight="1" x14ac:dyDescent="0.25">
      <c r="A31" s="187" t="s">
        <v>269</v>
      </c>
      <c r="B31" s="188">
        <v>3444</v>
      </c>
      <c r="C31" s="189">
        <v>13</v>
      </c>
      <c r="D31" s="190">
        <f t="shared" si="0"/>
        <v>3.7746806039488968E-3</v>
      </c>
      <c r="E31" s="42"/>
      <c r="F31" s="42"/>
      <c r="G31" s="43"/>
      <c r="H31" s="44"/>
      <c r="I31" s="42"/>
      <c r="J31" s="43"/>
      <c r="K31" s="44"/>
      <c r="L31" s="43"/>
      <c r="M31" s="36"/>
    </row>
    <row r="32" spans="1:13" s="35" customFormat="1" ht="11.25" customHeight="1" x14ac:dyDescent="0.25">
      <c r="A32" s="191" t="s">
        <v>35</v>
      </c>
      <c r="B32" s="188">
        <v>4728</v>
      </c>
      <c r="C32" s="189">
        <v>29</v>
      </c>
      <c r="D32" s="190">
        <f t="shared" si="0"/>
        <v>6.1336717428087982E-3</v>
      </c>
      <c r="E32" s="42"/>
      <c r="F32" s="42"/>
      <c r="G32" s="43"/>
      <c r="H32" s="44"/>
      <c r="I32" s="42"/>
      <c r="J32" s="43"/>
      <c r="K32" s="44"/>
      <c r="L32" s="43"/>
      <c r="M32" s="36"/>
    </row>
    <row r="33" spans="1:13" s="35" customFormat="1" ht="11.25" customHeight="1" x14ac:dyDescent="0.25">
      <c r="A33" s="187" t="s">
        <v>270</v>
      </c>
      <c r="B33" s="188">
        <v>3407</v>
      </c>
      <c r="C33" s="189">
        <v>14</v>
      </c>
      <c r="D33" s="190">
        <f t="shared" si="0"/>
        <v>4.1091869680070442E-3</v>
      </c>
      <c r="E33" s="42"/>
      <c r="F33" s="42"/>
      <c r="G33" s="43"/>
      <c r="H33" s="44"/>
      <c r="I33" s="42"/>
      <c r="J33" s="43"/>
      <c r="K33" s="44"/>
      <c r="L33" s="43"/>
      <c r="M33" s="36"/>
    </row>
    <row r="34" spans="1:13" s="35" customFormat="1" ht="11.25" customHeight="1" x14ac:dyDescent="0.25">
      <c r="A34" s="183" t="s">
        <v>271</v>
      </c>
      <c r="B34" s="184">
        <v>21958</v>
      </c>
      <c r="C34" s="185">
        <v>132</v>
      </c>
      <c r="D34" s="186">
        <f t="shared" si="0"/>
        <v>6.011476455050551E-3</v>
      </c>
      <c r="E34" s="42"/>
      <c r="F34" s="42"/>
      <c r="G34" s="43"/>
      <c r="H34" s="44"/>
      <c r="I34" s="42"/>
      <c r="J34" s="43"/>
      <c r="K34" s="42"/>
      <c r="L34" s="43"/>
      <c r="M34" s="36"/>
    </row>
    <row r="35" spans="1:13" s="35" customFormat="1" ht="11.25" customHeight="1" x14ac:dyDescent="0.25">
      <c r="A35" s="183" t="s">
        <v>272</v>
      </c>
      <c r="B35" s="184">
        <v>3987</v>
      </c>
      <c r="C35" s="185">
        <v>38</v>
      </c>
      <c r="D35" s="186">
        <f t="shared" si="0"/>
        <v>9.5309756709305235E-3</v>
      </c>
      <c r="E35" s="42"/>
      <c r="F35" s="42"/>
      <c r="G35" s="43"/>
      <c r="H35" s="44"/>
      <c r="I35" s="42"/>
      <c r="J35" s="43"/>
      <c r="K35" s="44"/>
      <c r="L35" s="43"/>
      <c r="M35" s="36"/>
    </row>
    <row r="36" spans="1:13" s="35" customFormat="1" ht="11.25" customHeight="1" x14ac:dyDescent="0.25">
      <c r="A36" s="183" t="s">
        <v>273</v>
      </c>
      <c r="B36" s="184">
        <v>54306</v>
      </c>
      <c r="C36" s="185">
        <v>828</v>
      </c>
      <c r="D36" s="186">
        <f t="shared" si="0"/>
        <v>1.5246934040437522E-2</v>
      </c>
      <c r="E36" s="42"/>
      <c r="F36" s="42"/>
      <c r="G36" s="43"/>
      <c r="H36" s="44"/>
      <c r="I36" s="42"/>
      <c r="J36" s="43"/>
      <c r="K36" s="42"/>
      <c r="L36" s="43"/>
      <c r="M36" s="36"/>
    </row>
    <row r="37" spans="1:13" s="35" customFormat="1" ht="11.25" customHeight="1" x14ac:dyDescent="0.25">
      <c r="A37" s="183" t="s">
        <v>274</v>
      </c>
      <c r="B37" s="184">
        <v>19096</v>
      </c>
      <c r="C37" s="185">
        <v>121</v>
      </c>
      <c r="D37" s="186">
        <f t="shared" si="0"/>
        <v>6.3364055299539174E-3</v>
      </c>
      <c r="E37" s="42"/>
      <c r="F37" s="42"/>
      <c r="G37" s="43"/>
      <c r="H37" s="44"/>
      <c r="I37" s="42"/>
      <c r="J37" s="43"/>
      <c r="K37" s="44"/>
      <c r="L37" s="43"/>
      <c r="M37" s="36"/>
    </row>
    <row r="38" spans="1:13" s="35" customFormat="1" ht="11.25" customHeight="1" x14ac:dyDescent="0.25">
      <c r="A38" s="183" t="s">
        <v>30</v>
      </c>
      <c r="B38" s="184">
        <v>1418</v>
      </c>
      <c r="C38" s="185">
        <v>4</v>
      </c>
      <c r="D38" s="186">
        <f t="shared" si="0"/>
        <v>2.8208744710860366E-3</v>
      </c>
      <c r="E38" s="42"/>
      <c r="F38" s="42"/>
      <c r="G38" s="43"/>
      <c r="H38" s="44"/>
      <c r="I38" s="45"/>
      <c r="J38" s="43"/>
      <c r="K38" s="44"/>
      <c r="L38" s="43"/>
      <c r="M38" s="36"/>
    </row>
    <row r="39" spans="1:13" s="35" customFormat="1" ht="11.25" customHeight="1" x14ac:dyDescent="0.25">
      <c r="A39" s="187" t="s">
        <v>275</v>
      </c>
      <c r="B39" s="188">
        <v>25315</v>
      </c>
      <c r="C39" s="189">
        <v>74</v>
      </c>
      <c r="D39" s="190">
        <f t="shared" si="0"/>
        <v>2.9231680821647245E-3</v>
      </c>
      <c r="E39" s="45"/>
      <c r="F39" s="45"/>
      <c r="G39" s="43"/>
      <c r="H39" s="44"/>
      <c r="I39" s="42"/>
      <c r="J39" s="43"/>
      <c r="K39" s="42"/>
      <c r="L39" s="43"/>
      <c r="M39" s="36"/>
    </row>
    <row r="40" spans="1:13" s="35" customFormat="1" ht="11.25" customHeight="1" x14ac:dyDescent="0.25">
      <c r="A40" s="191" t="s">
        <v>38</v>
      </c>
      <c r="B40" s="188">
        <v>6655</v>
      </c>
      <c r="C40" s="189">
        <v>33</v>
      </c>
      <c r="D40" s="190">
        <f t="shared" si="0"/>
        <v>4.9586776859504135E-3</v>
      </c>
      <c r="E40" s="42"/>
      <c r="F40" s="42"/>
      <c r="G40" s="43"/>
      <c r="H40" s="44"/>
      <c r="I40" s="42"/>
      <c r="J40" s="43"/>
      <c r="K40" s="42"/>
      <c r="L40" s="43"/>
      <c r="M40" s="36"/>
    </row>
    <row r="41" spans="1:13" s="35" customFormat="1" ht="11.25" customHeight="1" x14ac:dyDescent="0.25">
      <c r="A41" s="187" t="s">
        <v>276</v>
      </c>
      <c r="B41" s="188">
        <v>9243</v>
      </c>
      <c r="C41" s="189">
        <v>66</v>
      </c>
      <c r="D41" s="190">
        <f t="shared" si="0"/>
        <v>7.1405387861084068E-3</v>
      </c>
      <c r="E41" s="42"/>
      <c r="F41" s="42"/>
      <c r="G41" s="43"/>
      <c r="H41" s="44"/>
      <c r="I41" s="42"/>
      <c r="J41" s="43"/>
      <c r="K41" s="44"/>
      <c r="L41" s="43"/>
      <c r="M41" s="36"/>
    </row>
    <row r="42" spans="1:13" s="35" customFormat="1" ht="11.25" customHeight="1" x14ac:dyDescent="0.25">
      <c r="A42" s="191" t="s">
        <v>40</v>
      </c>
      <c r="B42" s="188">
        <v>31250</v>
      </c>
      <c r="C42" s="189">
        <v>106</v>
      </c>
      <c r="D42" s="190">
        <f t="shared" si="0"/>
        <v>3.392E-3</v>
      </c>
      <c r="E42" s="42"/>
      <c r="F42" s="42"/>
      <c r="G42" s="43"/>
      <c r="H42" s="44"/>
      <c r="I42" s="42"/>
      <c r="J42" s="43"/>
      <c r="K42" s="42"/>
      <c r="L42" s="43"/>
      <c r="M42" s="36"/>
    </row>
    <row r="43" spans="1:13" s="35" customFormat="1" ht="11.25" customHeight="1" x14ac:dyDescent="0.25">
      <c r="A43" s="187" t="s">
        <v>277</v>
      </c>
      <c r="B43" s="188">
        <v>2843</v>
      </c>
      <c r="C43" s="189">
        <v>9</v>
      </c>
      <c r="D43" s="190">
        <f t="shared" si="0"/>
        <v>3.1656700668308124E-3</v>
      </c>
      <c r="E43" s="42"/>
      <c r="F43" s="42"/>
      <c r="G43" s="43"/>
      <c r="H43" s="44"/>
      <c r="I43" s="42"/>
      <c r="J43" s="43"/>
      <c r="K43" s="44"/>
      <c r="L43" s="43"/>
      <c r="M43" s="36"/>
    </row>
    <row r="44" spans="1:13" s="35" customFormat="1" ht="11.25" customHeight="1" x14ac:dyDescent="0.25">
      <c r="A44" s="183" t="s">
        <v>42</v>
      </c>
      <c r="B44" s="184">
        <v>8902</v>
      </c>
      <c r="C44" s="185">
        <v>48</v>
      </c>
      <c r="D44" s="186">
        <f t="shared" si="0"/>
        <v>5.3920467310716695E-3</v>
      </c>
      <c r="E44" s="42"/>
      <c r="F44" s="42"/>
      <c r="G44" s="43"/>
      <c r="H44" s="44"/>
      <c r="I44" s="42"/>
      <c r="J44" s="43"/>
      <c r="K44" s="44"/>
      <c r="L44" s="43"/>
      <c r="M44" s="36"/>
    </row>
    <row r="45" spans="1:13" s="35" customFormat="1" ht="11.25" customHeight="1" x14ac:dyDescent="0.25">
      <c r="A45" s="183" t="s">
        <v>43</v>
      </c>
      <c r="B45" s="184">
        <v>1636</v>
      </c>
      <c r="C45" s="185">
        <v>2</v>
      </c>
      <c r="D45" s="186">
        <f t="shared" si="0"/>
        <v>1.2224938875305623E-3</v>
      </c>
      <c r="E45" s="42"/>
      <c r="F45" s="42"/>
      <c r="G45" s="43"/>
      <c r="H45" s="44"/>
      <c r="I45" s="42"/>
      <c r="J45" s="43"/>
      <c r="K45" s="44"/>
      <c r="L45" s="43"/>
      <c r="M45" s="36"/>
    </row>
    <row r="46" spans="1:13" s="35" customFormat="1" ht="11.25" customHeight="1" x14ac:dyDescent="0.25">
      <c r="A46" s="183" t="s">
        <v>278</v>
      </c>
      <c r="B46" s="184">
        <v>13307</v>
      </c>
      <c r="C46" s="185">
        <v>77</v>
      </c>
      <c r="D46" s="186">
        <f t="shared" si="0"/>
        <v>5.7864281956864806E-3</v>
      </c>
      <c r="E46" s="42"/>
      <c r="F46" s="42"/>
      <c r="G46" s="43"/>
      <c r="H46" s="44"/>
      <c r="I46" s="42"/>
      <c r="J46" s="43"/>
      <c r="K46" s="44"/>
      <c r="L46" s="43"/>
      <c r="M46" s="36"/>
    </row>
    <row r="47" spans="1:13" s="35" customFormat="1" ht="11.25" customHeight="1" x14ac:dyDescent="0.25">
      <c r="A47" s="183" t="s">
        <v>279</v>
      </c>
      <c r="B47" s="184">
        <v>44395</v>
      </c>
      <c r="C47" s="185">
        <v>484</v>
      </c>
      <c r="D47" s="186">
        <f t="shared" si="0"/>
        <v>1.0902128618087623E-2</v>
      </c>
      <c r="E47" s="42"/>
      <c r="F47" s="42"/>
      <c r="G47" s="43"/>
      <c r="H47" s="44"/>
      <c r="I47" s="42"/>
      <c r="J47" s="43"/>
      <c r="K47" s="42"/>
      <c r="L47" s="43"/>
      <c r="M47" s="36"/>
    </row>
    <row r="48" spans="1:13" s="35" customFormat="1" ht="11.25" customHeight="1" x14ac:dyDescent="0.25">
      <c r="A48" s="183" t="s">
        <v>46</v>
      </c>
      <c r="B48" s="184">
        <v>4798</v>
      </c>
      <c r="C48" s="185">
        <v>17</v>
      </c>
      <c r="D48" s="186">
        <f t="shared" si="0"/>
        <v>3.5431429762401E-3</v>
      </c>
      <c r="E48" s="42"/>
      <c r="F48" s="42"/>
      <c r="G48" s="43"/>
      <c r="H48" s="44"/>
      <c r="I48" s="42"/>
      <c r="J48" s="43"/>
      <c r="K48" s="47"/>
      <c r="L48" s="43"/>
      <c r="M48" s="36"/>
    </row>
    <row r="49" spans="1:13" s="35" customFormat="1" ht="11.25" customHeight="1" x14ac:dyDescent="0.25">
      <c r="A49" s="187" t="s">
        <v>48</v>
      </c>
      <c r="B49" s="188">
        <v>1685</v>
      </c>
      <c r="C49" s="189">
        <v>6</v>
      </c>
      <c r="D49" s="190">
        <f t="shared" si="0"/>
        <v>3.5608308605341245E-3</v>
      </c>
      <c r="E49" s="42"/>
      <c r="F49" s="42"/>
      <c r="G49" s="43"/>
      <c r="H49" s="44"/>
      <c r="I49" s="42"/>
      <c r="J49" s="43"/>
      <c r="K49" s="44"/>
      <c r="L49" s="43"/>
      <c r="M49" s="36"/>
    </row>
    <row r="50" spans="1:13" s="35" customFormat="1" ht="11.25" customHeight="1" x14ac:dyDescent="0.25">
      <c r="A50" s="191" t="s">
        <v>47</v>
      </c>
      <c r="B50" s="188">
        <v>17570</v>
      </c>
      <c r="C50" s="189">
        <v>73</v>
      </c>
      <c r="D50" s="190">
        <f t="shared" si="0"/>
        <v>4.1548093340922024E-3</v>
      </c>
      <c r="E50" s="42"/>
      <c r="F50" s="42"/>
      <c r="G50" s="43"/>
      <c r="H50" s="44"/>
      <c r="I50" s="42"/>
      <c r="J50" s="43"/>
      <c r="K50" s="44"/>
      <c r="L50" s="43"/>
      <c r="M50" s="36"/>
    </row>
    <row r="51" spans="1:13" s="35" customFormat="1" ht="11.25" customHeight="1" x14ac:dyDescent="0.25">
      <c r="A51" s="187" t="s">
        <v>49</v>
      </c>
      <c r="B51" s="188">
        <v>15366</v>
      </c>
      <c r="C51" s="189">
        <v>106</v>
      </c>
      <c r="D51" s="190">
        <f t="shared" si="0"/>
        <v>6.8983469998698428E-3</v>
      </c>
      <c r="E51" s="42"/>
      <c r="F51" s="42"/>
      <c r="G51" s="43"/>
      <c r="H51" s="44"/>
      <c r="I51" s="42"/>
      <c r="J51" s="43"/>
      <c r="K51" s="44"/>
      <c r="L51" s="43"/>
      <c r="M51" s="36"/>
    </row>
    <row r="52" spans="1:13" s="35" customFormat="1" ht="11.25" customHeight="1" x14ac:dyDescent="0.25">
      <c r="A52" s="191" t="s">
        <v>51</v>
      </c>
      <c r="B52" s="188">
        <v>3841</v>
      </c>
      <c r="C52" s="189">
        <v>6</v>
      </c>
      <c r="D52" s="190">
        <f t="shared" si="0"/>
        <v>1.5620932048945586E-3</v>
      </c>
      <c r="E52" s="45"/>
      <c r="F52" s="45"/>
      <c r="G52" s="43"/>
      <c r="H52" s="44"/>
      <c r="I52" s="42"/>
      <c r="J52" s="43"/>
      <c r="K52" s="44"/>
      <c r="L52" s="43"/>
      <c r="M52" s="36"/>
    </row>
    <row r="53" spans="1:13" s="35" customFormat="1" ht="11.25" customHeight="1" x14ac:dyDescent="0.25">
      <c r="A53" s="187" t="s">
        <v>280</v>
      </c>
      <c r="B53" s="188">
        <v>12675</v>
      </c>
      <c r="C53" s="189">
        <v>42</v>
      </c>
      <c r="D53" s="190">
        <f t="shared" si="0"/>
        <v>3.3136094674556214E-3</v>
      </c>
      <c r="E53" s="42"/>
      <c r="F53" s="42"/>
      <c r="G53" s="43"/>
      <c r="H53" s="44"/>
      <c r="I53" s="45"/>
      <c r="J53" s="43"/>
      <c r="K53" s="44"/>
      <c r="L53" s="43"/>
      <c r="M53" s="36"/>
    </row>
    <row r="54" spans="1:13" s="35" customFormat="1" ht="11.25" customHeight="1" x14ac:dyDescent="0.25">
      <c r="A54" s="187" t="s">
        <v>281</v>
      </c>
      <c r="B54" s="192">
        <v>979</v>
      </c>
      <c r="C54" s="189">
        <v>3</v>
      </c>
      <c r="D54" s="190">
        <f t="shared" si="0"/>
        <v>3.0643513789581204E-3</v>
      </c>
      <c r="E54" s="42"/>
      <c r="F54" s="42"/>
      <c r="G54" s="43"/>
      <c r="H54" s="44"/>
      <c r="I54" s="44"/>
      <c r="J54" s="43"/>
      <c r="K54" s="44"/>
      <c r="L54" s="43"/>
      <c r="M54" s="36"/>
    </row>
    <row r="55" spans="1:13" s="35" customFormat="1" ht="11.25" customHeight="1" x14ac:dyDescent="0.25">
      <c r="A55" s="264" t="s">
        <v>210</v>
      </c>
      <c r="B55" s="265"/>
      <c r="C55" s="265"/>
      <c r="D55" s="266"/>
      <c r="E55" s="36"/>
      <c r="F55" s="36"/>
      <c r="G55" s="36"/>
      <c r="H55" s="36"/>
      <c r="I55" s="36"/>
      <c r="J55" s="36"/>
      <c r="K55" s="36"/>
      <c r="L55" s="36"/>
      <c r="M55" s="36"/>
    </row>
    <row r="56" spans="1:13" s="35" customFormat="1" ht="11.25" customHeight="1" x14ac:dyDescent="0.25">
      <c r="A56" s="193" t="s">
        <v>209</v>
      </c>
      <c r="B56" s="185" t="s">
        <v>206</v>
      </c>
      <c r="C56" s="185">
        <v>1</v>
      </c>
      <c r="D56" s="185" t="s">
        <v>206</v>
      </c>
      <c r="E56" s="36"/>
      <c r="F56" s="36"/>
      <c r="G56" s="36"/>
      <c r="H56" s="36"/>
      <c r="I56" s="36"/>
      <c r="J56" s="36"/>
      <c r="K56" s="36"/>
      <c r="L56" s="36"/>
      <c r="M56" s="36"/>
    </row>
    <row r="57" spans="1:13" s="35" customFormat="1" ht="11.25" customHeight="1" x14ac:dyDescent="0.25">
      <c r="A57" s="193" t="s">
        <v>141</v>
      </c>
      <c r="B57" s="185" t="s">
        <v>206</v>
      </c>
      <c r="C57" s="185">
        <v>1</v>
      </c>
      <c r="D57" s="185" t="s">
        <v>206</v>
      </c>
      <c r="E57" s="36"/>
      <c r="F57" s="36"/>
      <c r="G57" s="36"/>
      <c r="H57" s="36"/>
      <c r="I57" s="36"/>
      <c r="J57" s="36"/>
      <c r="K57" s="36"/>
      <c r="L57" s="36"/>
      <c r="M57" s="36"/>
    </row>
    <row r="58" spans="1:13" s="35" customFormat="1" ht="11.25" customHeight="1" x14ac:dyDescent="0.25">
      <c r="A58" s="193" t="s">
        <v>208</v>
      </c>
      <c r="B58" s="185" t="s">
        <v>206</v>
      </c>
      <c r="C58" s="185">
        <v>9</v>
      </c>
      <c r="D58" s="185" t="s">
        <v>206</v>
      </c>
      <c r="E58" s="36"/>
      <c r="F58" s="36"/>
      <c r="G58" s="36"/>
      <c r="H58" s="36"/>
      <c r="I58" s="36"/>
      <c r="J58" s="36"/>
      <c r="K58" s="36"/>
      <c r="L58" s="36"/>
      <c r="M58" s="36"/>
    </row>
    <row r="59" spans="1:13" ht="82.5" customHeight="1" x14ac:dyDescent="0.25">
      <c r="A59" s="198" t="s">
        <v>288</v>
      </c>
      <c r="B59" s="198"/>
      <c r="C59" s="198"/>
      <c r="D59" s="198"/>
    </row>
  </sheetData>
  <mergeCells count="3">
    <mergeCell ref="A1:D1"/>
    <mergeCell ref="A55:D55"/>
    <mergeCell ref="A59:D59"/>
  </mergeCells>
  <pageMargins left="0.7" right="0.7" top="0.75" bottom="0.75" header="0.3" footer="0.3"/>
  <pageSetup scale="8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3"/>
  <sheetViews>
    <sheetView zoomScaleNormal="100" workbookViewId="0">
      <selection activeCell="M34" sqref="M34"/>
    </sheetView>
  </sheetViews>
  <sheetFormatPr defaultRowHeight="15" x14ac:dyDescent="0.25"/>
  <cols>
    <col min="1" max="1" width="17.5703125" customWidth="1"/>
    <col min="2" max="3" width="12.140625" customWidth="1"/>
    <col min="4" max="4" width="12.140625" style="5" customWidth="1"/>
    <col min="5" max="7" width="12.140625" customWidth="1"/>
  </cols>
  <sheetData>
    <row r="1" spans="1:14" ht="32.25" customHeight="1" thickBot="1" x14ac:dyDescent="0.3">
      <c r="A1" s="267" t="s">
        <v>57</v>
      </c>
      <c r="B1" s="268"/>
      <c r="C1" s="268"/>
      <c r="D1" s="268"/>
      <c r="E1" s="268"/>
      <c r="F1" s="268"/>
      <c r="G1" s="269"/>
    </row>
    <row r="2" spans="1:14" ht="44.25" customHeight="1" thickBot="1" x14ac:dyDescent="0.3">
      <c r="A2" s="8" t="s">
        <v>102</v>
      </c>
      <c r="B2" s="9" t="s">
        <v>58</v>
      </c>
      <c r="C2" s="9" t="s">
        <v>60</v>
      </c>
      <c r="D2" s="9" t="s">
        <v>62</v>
      </c>
      <c r="E2" s="9" t="s">
        <v>63</v>
      </c>
      <c r="F2" s="9" t="s">
        <v>59</v>
      </c>
      <c r="G2" s="10" t="s">
        <v>103</v>
      </c>
    </row>
    <row r="3" spans="1:14" ht="11.25" customHeight="1" x14ac:dyDescent="0.25">
      <c r="A3" s="21" t="s">
        <v>104</v>
      </c>
      <c r="B3" s="16">
        <v>0.96499999999999997</v>
      </c>
      <c r="C3" s="16">
        <v>0.90700000000000003</v>
      </c>
      <c r="D3" s="16">
        <v>0.90900000000000003</v>
      </c>
      <c r="E3" s="16">
        <v>0.69900000000000007</v>
      </c>
      <c r="F3" s="16">
        <v>0.69599999999999995</v>
      </c>
      <c r="G3" s="17">
        <v>0.46899999999999997</v>
      </c>
      <c r="H3" s="6"/>
      <c r="I3" s="6"/>
      <c r="J3" s="6"/>
      <c r="K3" s="6"/>
      <c r="L3" s="6"/>
      <c r="M3" s="6"/>
      <c r="N3" s="6"/>
    </row>
    <row r="4" spans="1:14" ht="11.25" customHeight="1" x14ac:dyDescent="0.25">
      <c r="A4" s="18" t="s">
        <v>109</v>
      </c>
      <c r="B4" s="12"/>
      <c r="C4" s="12"/>
      <c r="D4" s="12"/>
      <c r="E4" s="12"/>
      <c r="F4" s="12"/>
      <c r="G4" s="14"/>
      <c r="H4" s="6"/>
      <c r="I4" s="6"/>
      <c r="J4" s="6"/>
      <c r="K4" s="6"/>
      <c r="L4" s="6"/>
      <c r="M4" s="6"/>
      <c r="N4" s="6"/>
    </row>
    <row r="5" spans="1:14" ht="11.25" customHeight="1" x14ac:dyDescent="0.25">
      <c r="A5" s="19" t="s">
        <v>90</v>
      </c>
      <c r="B5" s="12">
        <v>0.998</v>
      </c>
      <c r="C5" s="12">
        <v>0.97699999999999998</v>
      </c>
      <c r="D5" s="12">
        <v>0.97699999999999998</v>
      </c>
      <c r="E5" s="12">
        <v>0.7340000000000001</v>
      </c>
      <c r="F5" s="12">
        <v>0.75099999999999989</v>
      </c>
      <c r="G5" s="14">
        <v>0.55700000000000005</v>
      </c>
      <c r="H5" s="6"/>
      <c r="I5" s="6"/>
      <c r="J5" s="6"/>
      <c r="K5" s="6"/>
      <c r="L5" s="6"/>
      <c r="M5" s="6"/>
      <c r="N5" s="6"/>
    </row>
    <row r="6" spans="1:14" ht="11.25" customHeight="1" x14ac:dyDescent="0.25">
      <c r="A6" s="19" t="s">
        <v>91</v>
      </c>
      <c r="B6" s="12">
        <v>0.96799999999999997</v>
      </c>
      <c r="C6" s="12">
        <v>0.88400000000000001</v>
      </c>
      <c r="D6" s="12">
        <v>0.88300000000000001</v>
      </c>
      <c r="E6" s="12">
        <v>0.69799999999999995</v>
      </c>
      <c r="F6" s="12">
        <v>0.69799999999999995</v>
      </c>
      <c r="G6" s="14">
        <v>0.46200000000000002</v>
      </c>
      <c r="H6" s="6"/>
      <c r="I6" s="6"/>
      <c r="J6" s="6"/>
      <c r="K6" s="6"/>
      <c r="L6" s="6"/>
      <c r="M6" s="6"/>
      <c r="N6" s="6"/>
    </row>
    <row r="7" spans="1:14" ht="11.25" customHeight="1" x14ac:dyDescent="0.25">
      <c r="A7" s="19" t="s">
        <v>89</v>
      </c>
      <c r="B7" s="12">
        <v>0.94299999999999995</v>
      </c>
      <c r="C7" s="12">
        <v>0.88200000000000001</v>
      </c>
      <c r="D7" s="12">
        <v>0.88900000000000001</v>
      </c>
      <c r="E7" s="12">
        <v>0.68</v>
      </c>
      <c r="F7" s="12">
        <v>0.66099999999999992</v>
      </c>
      <c r="G7" s="14">
        <v>0.42299999999999999</v>
      </c>
      <c r="H7" s="6"/>
      <c r="I7" s="6"/>
      <c r="J7" s="6"/>
      <c r="K7" s="6"/>
      <c r="L7" s="6"/>
      <c r="M7" s="6"/>
      <c r="N7" s="6"/>
    </row>
    <row r="8" spans="1:14" ht="11.25" customHeight="1" x14ac:dyDescent="0.25">
      <c r="A8" s="18" t="s">
        <v>105</v>
      </c>
      <c r="B8" s="12"/>
      <c r="C8" s="12"/>
      <c r="D8" s="12"/>
      <c r="E8" s="12"/>
      <c r="F8" s="12"/>
      <c r="G8" s="14"/>
      <c r="H8" s="6"/>
      <c r="I8" s="6"/>
      <c r="J8" s="6"/>
      <c r="K8" s="6"/>
      <c r="L8" s="6"/>
      <c r="M8" s="6"/>
      <c r="N8" s="6"/>
    </row>
    <row r="9" spans="1:14" ht="11.25" customHeight="1" x14ac:dyDescent="0.25">
      <c r="A9" s="19" t="s">
        <v>106</v>
      </c>
      <c r="B9" s="12">
        <v>0.93200000000000005</v>
      </c>
      <c r="C9" s="12">
        <v>0.871</v>
      </c>
      <c r="D9" s="12">
        <v>0.8590000000000001</v>
      </c>
      <c r="E9" s="12">
        <v>0.71200000000000008</v>
      </c>
      <c r="F9" s="12">
        <v>0.66400000000000003</v>
      </c>
      <c r="G9" s="14">
        <v>0.44700000000000001</v>
      </c>
      <c r="H9" s="6"/>
      <c r="I9" s="6"/>
      <c r="J9" s="6"/>
      <c r="K9" s="6"/>
      <c r="L9" s="6"/>
      <c r="M9" s="6"/>
      <c r="N9" s="6"/>
    </row>
    <row r="10" spans="1:14" ht="11.25" customHeight="1" x14ac:dyDescent="0.25">
      <c r="A10" s="19" t="s">
        <v>107</v>
      </c>
      <c r="B10" s="12">
        <v>0.92700000000000005</v>
      </c>
      <c r="C10" s="12">
        <v>0.88</v>
      </c>
      <c r="D10" s="12">
        <v>0.877</v>
      </c>
      <c r="E10" s="12">
        <v>0.61499999999999999</v>
      </c>
      <c r="F10" s="12">
        <v>0.56399999999999995</v>
      </c>
      <c r="G10" s="14">
        <v>0.38500000000000001</v>
      </c>
      <c r="H10" s="6"/>
      <c r="I10" s="6"/>
      <c r="J10" s="6"/>
      <c r="K10" s="6"/>
      <c r="L10" s="6"/>
      <c r="M10" s="6"/>
      <c r="N10" s="6"/>
    </row>
    <row r="11" spans="1:14" ht="11.25" customHeight="1" x14ac:dyDescent="0.25">
      <c r="A11" s="19" t="s">
        <v>78</v>
      </c>
      <c r="B11" s="12">
        <v>0.99</v>
      </c>
      <c r="C11" s="12">
        <v>0.98599999999999999</v>
      </c>
      <c r="D11" s="12">
        <v>0.96799999999999997</v>
      </c>
      <c r="E11" s="12">
        <v>0.79500000000000004</v>
      </c>
      <c r="F11" s="12">
        <v>0.78299999999999992</v>
      </c>
      <c r="G11" s="14">
        <v>0.56399999999999995</v>
      </c>
      <c r="H11" s="6"/>
      <c r="I11" s="6"/>
      <c r="J11" s="6"/>
      <c r="K11" s="6"/>
      <c r="L11" s="6"/>
      <c r="M11" s="6"/>
      <c r="N11" s="6"/>
    </row>
    <row r="12" spans="1:14" ht="11.25" customHeight="1" x14ac:dyDescent="0.25">
      <c r="A12" s="19" t="s">
        <v>79</v>
      </c>
      <c r="B12" s="12">
        <v>0.996</v>
      </c>
      <c r="C12" s="12">
        <v>0.90700000000000003</v>
      </c>
      <c r="D12" s="12">
        <v>0.9840000000000001</v>
      </c>
      <c r="E12" s="12">
        <v>0.69</v>
      </c>
      <c r="F12" s="12">
        <v>0.77800000000000002</v>
      </c>
      <c r="G12" s="14">
        <v>0.40799999999999997</v>
      </c>
      <c r="H12" s="6"/>
      <c r="I12" s="6"/>
      <c r="J12" s="6"/>
      <c r="K12" s="6"/>
      <c r="L12" s="6"/>
      <c r="M12" s="6"/>
      <c r="N12" s="6"/>
    </row>
    <row r="13" spans="1:14" ht="11.25" customHeight="1" x14ac:dyDescent="0.25">
      <c r="A13" s="19" t="s">
        <v>80</v>
      </c>
      <c r="B13" s="12">
        <v>1</v>
      </c>
      <c r="C13" s="12">
        <v>0.98499999999999999</v>
      </c>
      <c r="D13" s="12">
        <v>0.99199999999999999</v>
      </c>
      <c r="E13" s="12">
        <v>0.71400000000000008</v>
      </c>
      <c r="F13" s="12">
        <v>0.61</v>
      </c>
      <c r="G13" s="14">
        <v>0.496</v>
      </c>
      <c r="H13" s="6"/>
      <c r="I13" s="6"/>
      <c r="J13" s="6"/>
      <c r="K13" s="6"/>
      <c r="L13" s="6"/>
      <c r="M13" s="6"/>
      <c r="N13" s="6"/>
    </row>
    <row r="14" spans="1:14" ht="11.25" customHeight="1" x14ac:dyDescent="0.25">
      <c r="A14" s="19" t="s">
        <v>81</v>
      </c>
      <c r="B14" s="12">
        <v>0.99199999999999999</v>
      </c>
      <c r="C14" s="12">
        <v>0.99099999999999999</v>
      </c>
      <c r="D14" s="12">
        <v>0.9840000000000001</v>
      </c>
      <c r="E14" s="12">
        <v>0.80900000000000005</v>
      </c>
      <c r="F14" s="12">
        <v>0.90799999999999992</v>
      </c>
      <c r="G14" s="14">
        <v>0.59599999999999997</v>
      </c>
      <c r="H14" s="6"/>
      <c r="I14" s="6"/>
      <c r="J14" s="6"/>
      <c r="K14" s="6"/>
      <c r="L14" s="6"/>
      <c r="M14" s="6"/>
      <c r="N14" s="6"/>
    </row>
    <row r="15" spans="1:14" ht="11.25" customHeight="1" x14ac:dyDescent="0.25">
      <c r="A15" s="19" t="s">
        <v>82</v>
      </c>
      <c r="B15" s="12">
        <v>0.97400000000000009</v>
      </c>
      <c r="C15" s="12">
        <v>0.97299999999999998</v>
      </c>
      <c r="D15" s="12">
        <v>0.94200000000000006</v>
      </c>
      <c r="E15" s="12">
        <v>0.63700000000000001</v>
      </c>
      <c r="F15" s="12">
        <v>0.55500000000000005</v>
      </c>
      <c r="G15" s="14">
        <v>0.56899999999999995</v>
      </c>
      <c r="H15" s="6"/>
      <c r="I15" s="6"/>
      <c r="J15" s="6"/>
      <c r="K15" s="6"/>
      <c r="L15" s="6"/>
      <c r="M15" s="6"/>
      <c r="N15" s="6"/>
    </row>
    <row r="16" spans="1:14" ht="11.25" customHeight="1" x14ac:dyDescent="0.25">
      <c r="A16" s="19" t="s">
        <v>83</v>
      </c>
      <c r="B16" s="12">
        <v>1</v>
      </c>
      <c r="C16" s="12">
        <v>0.98699999999999999</v>
      </c>
      <c r="D16" s="12">
        <v>0.92200000000000004</v>
      </c>
      <c r="E16" s="12">
        <v>0.87400000000000011</v>
      </c>
      <c r="F16" s="12">
        <v>0.84900000000000009</v>
      </c>
      <c r="G16" s="14">
        <v>0.48499999999999999</v>
      </c>
      <c r="H16" s="6"/>
      <c r="I16" s="6"/>
      <c r="J16" s="6"/>
      <c r="K16" s="6"/>
      <c r="L16" s="6"/>
      <c r="M16" s="6"/>
      <c r="N16" s="6"/>
    </row>
    <row r="17" spans="1:14" ht="11.25" customHeight="1" x14ac:dyDescent="0.25">
      <c r="A17" s="19" t="s">
        <v>84</v>
      </c>
      <c r="B17" s="12">
        <v>0.91400000000000003</v>
      </c>
      <c r="C17" s="12">
        <v>0.63500000000000001</v>
      </c>
      <c r="D17" s="12">
        <v>0.628</v>
      </c>
      <c r="E17" s="12">
        <v>0.53</v>
      </c>
      <c r="F17" s="12">
        <v>0.43799999999999994</v>
      </c>
      <c r="G17" s="14">
        <v>0.38600000000000001</v>
      </c>
      <c r="H17" s="6"/>
      <c r="I17" s="6"/>
      <c r="J17" s="6"/>
      <c r="K17" s="6"/>
      <c r="L17" s="6"/>
      <c r="M17" s="6"/>
      <c r="N17" s="6"/>
    </row>
    <row r="18" spans="1:14" ht="11.25" customHeight="1" x14ac:dyDescent="0.25">
      <c r="A18" s="19" t="s">
        <v>85</v>
      </c>
      <c r="B18" s="12">
        <v>0.997</v>
      </c>
      <c r="C18" s="12">
        <v>0.94099999999999995</v>
      </c>
      <c r="D18" s="12">
        <v>0.98099999999999998</v>
      </c>
      <c r="E18" s="12">
        <v>0.86499999999999999</v>
      </c>
      <c r="F18" s="12">
        <v>0.78500000000000003</v>
      </c>
      <c r="G18" s="14">
        <v>0.36</v>
      </c>
      <c r="H18" s="6"/>
      <c r="I18" s="6"/>
      <c r="J18" s="6"/>
      <c r="K18" s="6"/>
      <c r="L18" s="6"/>
      <c r="M18" s="6"/>
      <c r="N18" s="6"/>
    </row>
    <row r="19" spans="1:14" ht="11.25" customHeight="1" x14ac:dyDescent="0.25">
      <c r="A19" s="19" t="s">
        <v>86</v>
      </c>
      <c r="B19" s="12">
        <v>1</v>
      </c>
      <c r="C19" s="12">
        <v>0.997</v>
      </c>
      <c r="D19" s="12">
        <v>0.9890000000000001</v>
      </c>
      <c r="E19" s="12">
        <v>0.63500000000000001</v>
      </c>
      <c r="F19" s="12">
        <v>0.81900000000000006</v>
      </c>
      <c r="G19" s="14">
        <v>0.59899999999999998</v>
      </c>
      <c r="H19" s="6"/>
      <c r="I19" s="6"/>
      <c r="J19" s="6"/>
      <c r="K19" s="6"/>
      <c r="L19" s="6"/>
      <c r="M19" s="6"/>
      <c r="N19" s="6"/>
    </row>
    <row r="20" spans="1:14" ht="11.25" customHeight="1" x14ac:dyDescent="0.25">
      <c r="A20" s="19" t="s">
        <v>87</v>
      </c>
      <c r="B20" s="12">
        <v>1</v>
      </c>
      <c r="C20" s="12">
        <v>0.93599999999999994</v>
      </c>
      <c r="D20" s="12">
        <v>0.997</v>
      </c>
      <c r="E20" s="12">
        <v>0.66900000000000004</v>
      </c>
      <c r="F20" s="12">
        <v>0.74400000000000011</v>
      </c>
      <c r="G20" s="14">
        <v>0.73199999999999998</v>
      </c>
      <c r="H20" s="6"/>
      <c r="I20" s="6"/>
      <c r="J20" s="6"/>
      <c r="K20" s="6"/>
      <c r="L20" s="6"/>
      <c r="M20" s="6"/>
      <c r="N20" s="6"/>
    </row>
    <row r="21" spans="1:14" ht="11.25" customHeight="1" thickBot="1" x14ac:dyDescent="0.3">
      <c r="A21" s="20" t="s">
        <v>88</v>
      </c>
      <c r="B21" s="13">
        <v>0.98199999999999998</v>
      </c>
      <c r="C21" s="13">
        <v>0.93099999999999994</v>
      </c>
      <c r="D21" s="13">
        <v>0.93200000000000005</v>
      </c>
      <c r="E21" s="13">
        <v>0.73499999999999999</v>
      </c>
      <c r="F21" s="13">
        <v>0.76400000000000001</v>
      </c>
      <c r="G21" s="15">
        <v>0.47399999999999998</v>
      </c>
      <c r="H21" s="6"/>
      <c r="I21" s="6"/>
      <c r="J21" s="6"/>
      <c r="K21" s="6"/>
      <c r="L21" s="6"/>
      <c r="M21" s="6"/>
      <c r="N21" s="6"/>
    </row>
    <row r="22" spans="1:14" s="3" customFormat="1" ht="54" customHeight="1" x14ac:dyDescent="0.25">
      <c r="A22" s="270" t="s">
        <v>101</v>
      </c>
      <c r="B22" s="271"/>
      <c r="C22" s="271"/>
      <c r="D22" s="271"/>
      <c r="E22" s="271"/>
      <c r="F22" s="271"/>
      <c r="G22" s="271"/>
    </row>
    <row r="23" spans="1:14" x14ac:dyDescent="0.25">
      <c r="A23" s="2"/>
      <c r="B23" s="1"/>
      <c r="C23" s="1"/>
      <c r="D23" s="4"/>
      <c r="E23" s="1"/>
      <c r="F23" s="1"/>
      <c r="G23" s="1"/>
    </row>
  </sheetData>
  <mergeCells count="2">
    <mergeCell ref="A1:G1"/>
    <mergeCell ref="A22:G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35"/>
  <sheetViews>
    <sheetView showGridLines="0" zoomScaleNormal="100" zoomScaleSheetLayoutView="70" workbookViewId="0">
      <selection sqref="A1:N1"/>
    </sheetView>
  </sheetViews>
  <sheetFormatPr defaultRowHeight="15" x14ac:dyDescent="0.25"/>
  <cols>
    <col min="1" max="1" width="17.5703125" style="112" customWidth="1"/>
    <col min="2" max="2" width="24.85546875" style="112" bestFit="1" customWidth="1"/>
    <col min="3" max="3" width="7.42578125" style="112" customWidth="1"/>
    <col min="4" max="4" width="2.28515625" style="112" customWidth="1"/>
    <col min="5" max="5" width="7.42578125" style="112" customWidth="1"/>
    <col min="6" max="6" width="2.28515625" style="112" customWidth="1"/>
    <col min="7" max="7" width="7.42578125" style="112" customWidth="1"/>
    <col min="8" max="8" width="2.28515625" style="112" customWidth="1"/>
    <col min="9" max="9" width="7.42578125" style="112" customWidth="1"/>
    <col min="10" max="10" width="2.28515625" style="112" customWidth="1"/>
    <col min="11" max="11" width="7.42578125" style="112" customWidth="1"/>
    <col min="12" max="12" width="2.28515625" style="112" customWidth="1"/>
    <col min="13" max="13" width="7.42578125" style="112" customWidth="1"/>
    <col min="14" max="14" width="2.28515625" style="112" customWidth="1"/>
  </cols>
  <sheetData>
    <row r="1" spans="1:14" ht="35.1" customHeight="1" thickBot="1" x14ac:dyDescent="0.3">
      <c r="A1" s="222" t="s">
        <v>238</v>
      </c>
      <c r="B1" s="223"/>
      <c r="C1" s="223"/>
      <c r="D1" s="223"/>
      <c r="E1" s="223"/>
      <c r="F1" s="223"/>
      <c r="G1" s="223"/>
      <c r="H1" s="223"/>
      <c r="I1" s="223"/>
      <c r="J1" s="223"/>
      <c r="K1" s="223"/>
      <c r="L1" s="223"/>
      <c r="M1" s="223"/>
      <c r="N1" s="224"/>
    </row>
    <row r="2" spans="1:14" ht="42" customHeight="1" x14ac:dyDescent="0.25">
      <c r="A2" s="203"/>
      <c r="B2" s="204"/>
      <c r="C2" s="214" t="s">
        <v>220</v>
      </c>
      <c r="D2" s="215"/>
      <c r="E2" s="219" t="s">
        <v>219</v>
      </c>
      <c r="F2" s="220"/>
      <c r="G2" s="220"/>
      <c r="H2" s="220"/>
      <c r="I2" s="220"/>
      <c r="J2" s="220"/>
      <c r="K2" s="220"/>
      <c r="L2" s="220"/>
      <c r="M2" s="220"/>
      <c r="N2" s="221"/>
    </row>
    <row r="3" spans="1:14" ht="40.5" customHeight="1" x14ac:dyDescent="0.25">
      <c r="A3" s="205"/>
      <c r="B3" s="206"/>
      <c r="C3" s="216"/>
      <c r="D3" s="217"/>
      <c r="E3" s="211" t="s">
        <v>163</v>
      </c>
      <c r="F3" s="212"/>
      <c r="G3" s="212" t="s">
        <v>143</v>
      </c>
      <c r="H3" s="212"/>
      <c r="I3" s="212" t="s">
        <v>142</v>
      </c>
      <c r="J3" s="212"/>
      <c r="K3" s="212" t="s">
        <v>88</v>
      </c>
      <c r="L3" s="212"/>
      <c r="M3" s="212" t="s">
        <v>211</v>
      </c>
      <c r="N3" s="218"/>
    </row>
    <row r="4" spans="1:14" s="7" customFormat="1" ht="11.25" customHeight="1" x14ac:dyDescent="0.25">
      <c r="A4" s="85" t="s">
        <v>113</v>
      </c>
      <c r="B4" s="86" t="s">
        <v>113</v>
      </c>
      <c r="C4" s="87">
        <v>0.96171400401539997</v>
      </c>
      <c r="D4" s="88"/>
      <c r="E4" s="89">
        <v>0.74103850696002105</v>
      </c>
      <c r="F4" s="90"/>
      <c r="G4" s="91">
        <v>0.115176563101232</v>
      </c>
      <c r="H4" s="91"/>
      <c r="I4" s="91">
        <v>2.99990019564009E-2</v>
      </c>
      <c r="J4" s="91"/>
      <c r="K4" s="91">
        <v>7.5365405047671905E-2</v>
      </c>
      <c r="L4" s="91"/>
      <c r="M4" s="91">
        <v>3.828599598460003E-2</v>
      </c>
      <c r="N4" s="88"/>
    </row>
    <row r="5" spans="1:14" ht="11.25" customHeight="1" x14ac:dyDescent="0.25">
      <c r="A5" s="207" t="s">
        <v>68</v>
      </c>
      <c r="B5" s="92" t="s">
        <v>96</v>
      </c>
      <c r="C5" s="93">
        <v>0.95540009560356798</v>
      </c>
      <c r="D5" s="94" t="s">
        <v>116</v>
      </c>
      <c r="E5" s="95">
        <v>0.70155981748856799</v>
      </c>
      <c r="F5" s="96" t="s">
        <v>115</v>
      </c>
      <c r="G5" s="97">
        <v>0.112845710061384</v>
      </c>
      <c r="H5" s="97" t="s">
        <v>116</v>
      </c>
      <c r="I5" s="97">
        <v>3.3018626304176298E-2</v>
      </c>
      <c r="J5" s="97" t="s">
        <v>116</v>
      </c>
      <c r="K5" s="97">
        <v>0.10767746232971501</v>
      </c>
      <c r="L5" s="97" t="s">
        <v>115</v>
      </c>
      <c r="M5" s="97">
        <v>4.4599904396432022E-2</v>
      </c>
      <c r="N5" s="94" t="s">
        <v>116</v>
      </c>
    </row>
    <row r="6" spans="1:14" ht="11.25" customHeight="1" x14ac:dyDescent="0.25">
      <c r="A6" s="207"/>
      <c r="B6" s="92" t="s">
        <v>69</v>
      </c>
      <c r="C6" s="93">
        <v>0.966894717935184</v>
      </c>
      <c r="D6" s="94" t="s">
        <v>116</v>
      </c>
      <c r="E6" s="95">
        <v>0.77343172249927805</v>
      </c>
      <c r="F6" s="96" t="s">
        <v>116</v>
      </c>
      <c r="G6" s="97">
        <v>0.11708908415805901</v>
      </c>
      <c r="H6" s="97" t="s">
        <v>116</v>
      </c>
      <c r="I6" s="97">
        <v>2.7521327452645999E-2</v>
      </c>
      <c r="J6" s="97" t="s">
        <v>116</v>
      </c>
      <c r="K6" s="97">
        <v>4.8852583825201398E-2</v>
      </c>
      <c r="L6" s="97" t="s">
        <v>115</v>
      </c>
      <c r="M6" s="97">
        <v>3.3105282064816E-2</v>
      </c>
      <c r="N6" s="94" t="s">
        <v>116</v>
      </c>
    </row>
    <row r="7" spans="1:14" ht="11.25" customHeight="1" x14ac:dyDescent="0.25">
      <c r="A7" s="208" t="s">
        <v>65</v>
      </c>
      <c r="B7" s="98" t="s">
        <v>117</v>
      </c>
      <c r="C7" s="99">
        <v>0.94730331973485404</v>
      </c>
      <c r="D7" s="100" t="s">
        <v>115</v>
      </c>
      <c r="E7" s="101">
        <v>0.69903625209545095</v>
      </c>
      <c r="F7" s="102" t="s">
        <v>115</v>
      </c>
      <c r="G7" s="103">
        <v>0.12223566961690099</v>
      </c>
      <c r="H7" s="103" t="s">
        <v>116</v>
      </c>
      <c r="I7" s="103">
        <v>1.5318252125554301E-2</v>
      </c>
      <c r="J7" s="103" t="s">
        <v>115</v>
      </c>
      <c r="K7" s="103">
        <v>0.11056262805178101</v>
      </c>
      <c r="L7" s="103" t="s">
        <v>115</v>
      </c>
      <c r="M7" s="103">
        <v>5.2696680265145956E-2</v>
      </c>
      <c r="N7" s="100" t="s">
        <v>115</v>
      </c>
    </row>
    <row r="8" spans="1:14" ht="11.25" customHeight="1" x14ac:dyDescent="0.25">
      <c r="A8" s="208"/>
      <c r="B8" s="98" t="s">
        <v>118</v>
      </c>
      <c r="C8" s="99">
        <v>0.964898601242972</v>
      </c>
      <c r="D8" s="100" t="s">
        <v>116</v>
      </c>
      <c r="E8" s="101">
        <v>0.75032052728531895</v>
      </c>
      <c r="F8" s="102" t="s">
        <v>116</v>
      </c>
      <c r="G8" s="103">
        <v>0.113616580896272</v>
      </c>
      <c r="H8" s="103" t="s">
        <v>116</v>
      </c>
      <c r="I8" s="103">
        <v>3.3243280597152799E-2</v>
      </c>
      <c r="J8" s="103" t="s">
        <v>116</v>
      </c>
      <c r="K8" s="103">
        <v>6.7587219319986305E-2</v>
      </c>
      <c r="L8" s="103" t="s">
        <v>116</v>
      </c>
      <c r="M8" s="103">
        <v>3.5101398757028002E-2</v>
      </c>
      <c r="N8" s="100" t="s">
        <v>116</v>
      </c>
    </row>
    <row r="9" spans="1:14" ht="11.25" customHeight="1" x14ac:dyDescent="0.25">
      <c r="A9" s="208"/>
      <c r="B9" s="104" t="s">
        <v>119</v>
      </c>
      <c r="C9" s="99">
        <v>0.95826640913557704</v>
      </c>
      <c r="D9" s="100" t="s">
        <v>116</v>
      </c>
      <c r="E9" s="101">
        <v>0.74739344651146999</v>
      </c>
      <c r="F9" s="102" t="s">
        <v>116</v>
      </c>
      <c r="G9" s="103">
        <v>0.115343349937312</v>
      </c>
      <c r="H9" s="103" t="s">
        <v>116</v>
      </c>
      <c r="I9" s="103">
        <v>2.8852915861882E-2</v>
      </c>
      <c r="J9" s="103" t="s">
        <v>116</v>
      </c>
      <c r="K9" s="103">
        <v>6.6424750093185603E-2</v>
      </c>
      <c r="L9" s="103" t="s">
        <v>116</v>
      </c>
      <c r="M9" s="103">
        <v>4.1733590864422965E-2</v>
      </c>
      <c r="N9" s="100" t="s">
        <v>116</v>
      </c>
    </row>
    <row r="10" spans="1:14" ht="11.25" customHeight="1" x14ac:dyDescent="0.25">
      <c r="A10" s="208"/>
      <c r="B10" s="104" t="s">
        <v>120</v>
      </c>
      <c r="C10" s="99">
        <v>0.97141960935509397</v>
      </c>
      <c r="D10" s="100" t="s">
        <v>115</v>
      </c>
      <c r="E10" s="101">
        <v>0.747631122049352</v>
      </c>
      <c r="F10" s="102" t="s">
        <v>116</v>
      </c>
      <c r="G10" s="103">
        <v>0.11800986511831001</v>
      </c>
      <c r="H10" s="103" t="s">
        <v>116</v>
      </c>
      <c r="I10" s="103">
        <v>4.1423493827200397E-2</v>
      </c>
      <c r="J10" s="103" t="s">
        <v>115</v>
      </c>
      <c r="K10" s="103">
        <v>6.4355128360231897E-2</v>
      </c>
      <c r="L10" s="103" t="s">
        <v>116</v>
      </c>
      <c r="M10" s="103">
        <v>2.8580390644906029E-2</v>
      </c>
      <c r="N10" s="100" t="s">
        <v>115</v>
      </c>
    </row>
    <row r="11" spans="1:14" ht="11.25" customHeight="1" x14ac:dyDescent="0.25">
      <c r="A11" s="208"/>
      <c r="B11" s="104" t="s">
        <v>121</v>
      </c>
      <c r="C11" s="99">
        <v>0.97369409525970196</v>
      </c>
      <c r="D11" s="100" t="s">
        <v>115</v>
      </c>
      <c r="E11" s="101">
        <v>0.76777266298743496</v>
      </c>
      <c r="F11" s="102" t="s">
        <v>116</v>
      </c>
      <c r="G11" s="103">
        <v>9.6479810078843806E-2</v>
      </c>
      <c r="H11" s="103" t="s">
        <v>116</v>
      </c>
      <c r="I11" s="103">
        <v>2.9648739917452399E-2</v>
      </c>
      <c r="J11" s="103" t="s">
        <v>116</v>
      </c>
      <c r="K11" s="103">
        <v>7.9792882275969798E-2</v>
      </c>
      <c r="L11" s="103" t="s">
        <v>116</v>
      </c>
      <c r="M11" s="103">
        <v>2.6305904740298036E-2</v>
      </c>
      <c r="N11" s="100" t="s">
        <v>115</v>
      </c>
    </row>
    <row r="12" spans="1:14" ht="11.25" customHeight="1" x14ac:dyDescent="0.25">
      <c r="A12" s="207" t="s">
        <v>122</v>
      </c>
      <c r="B12" s="92" t="s">
        <v>123</v>
      </c>
      <c r="C12" s="93">
        <v>0.96385735758706903</v>
      </c>
      <c r="D12" s="94" t="s">
        <v>116</v>
      </c>
      <c r="E12" s="95">
        <v>0.75484077202338795</v>
      </c>
      <c r="F12" s="96" t="s">
        <v>116</v>
      </c>
      <c r="G12" s="97">
        <v>0.11737526850109301</v>
      </c>
      <c r="H12" s="97" t="s">
        <v>116</v>
      </c>
      <c r="I12" s="97">
        <v>2.5292430440456301E-2</v>
      </c>
      <c r="J12" s="97" t="s">
        <v>116</v>
      </c>
      <c r="K12" s="97">
        <v>6.6208163159996697E-2</v>
      </c>
      <c r="L12" s="97" t="s">
        <v>116</v>
      </c>
      <c r="M12" s="97">
        <v>3.614264241293097E-2</v>
      </c>
      <c r="N12" s="94" t="s">
        <v>116</v>
      </c>
    </row>
    <row r="13" spans="1:14" ht="11.25" customHeight="1" x14ac:dyDescent="0.25">
      <c r="A13" s="207"/>
      <c r="B13" s="92" t="s">
        <v>124</v>
      </c>
      <c r="C13" s="93">
        <v>0.95586182632883498</v>
      </c>
      <c r="D13" s="94" t="s">
        <v>116</v>
      </c>
      <c r="E13" s="95">
        <v>0.69687060602766004</v>
      </c>
      <c r="F13" s="96" t="s">
        <v>115</v>
      </c>
      <c r="G13" s="97">
        <v>0.10180346032765999</v>
      </c>
      <c r="H13" s="97" t="s">
        <v>116</v>
      </c>
      <c r="I13" s="97">
        <v>3.2250214697658097E-2</v>
      </c>
      <c r="J13" s="97" t="s">
        <v>116</v>
      </c>
      <c r="K13" s="97">
        <v>0.124937545275857</v>
      </c>
      <c r="L13" s="97" t="s">
        <v>115</v>
      </c>
      <c r="M13" s="97">
        <v>4.4138173671165015E-2</v>
      </c>
      <c r="N13" s="94" t="s">
        <v>116</v>
      </c>
    </row>
    <row r="14" spans="1:14" ht="11.25" customHeight="1" x14ac:dyDescent="0.25">
      <c r="A14" s="207"/>
      <c r="B14" s="92" t="s">
        <v>125</v>
      </c>
      <c r="C14" s="93">
        <v>0.94071392685792499</v>
      </c>
      <c r="D14" s="94" t="s">
        <v>115</v>
      </c>
      <c r="E14" s="95">
        <v>0.70343077403458298</v>
      </c>
      <c r="F14" s="96" t="s">
        <v>116</v>
      </c>
      <c r="G14" s="97">
        <v>9.6460089310912905E-2</v>
      </c>
      <c r="H14" s="97" t="s">
        <v>116</v>
      </c>
      <c r="I14" s="97">
        <v>5.2609772159094299E-2</v>
      </c>
      <c r="J14" s="97" t="s">
        <v>115</v>
      </c>
      <c r="K14" s="97">
        <v>8.7918056937208097E-2</v>
      </c>
      <c r="L14" s="97" t="s">
        <v>116</v>
      </c>
      <c r="M14" s="97">
        <v>5.9286073142075013E-2</v>
      </c>
      <c r="N14" s="94" t="s">
        <v>115</v>
      </c>
    </row>
    <row r="15" spans="1:14" ht="11.25" customHeight="1" x14ac:dyDescent="0.25">
      <c r="A15" s="207"/>
      <c r="B15" s="92" t="s">
        <v>88</v>
      </c>
      <c r="C15" s="93">
        <v>0.97856033848752</v>
      </c>
      <c r="D15" s="94" t="s">
        <v>115</v>
      </c>
      <c r="E15" s="95">
        <v>0.684430754424036</v>
      </c>
      <c r="F15" s="96" t="s">
        <v>115</v>
      </c>
      <c r="G15" s="97">
        <v>0.141024360569109</v>
      </c>
      <c r="H15" s="97" t="s">
        <v>116</v>
      </c>
      <c r="I15" s="97">
        <v>5.5347430926936503E-2</v>
      </c>
      <c r="J15" s="97" t="s">
        <v>115</v>
      </c>
      <c r="K15" s="97">
        <v>9.7757792567438703E-2</v>
      </c>
      <c r="L15" s="97" t="s">
        <v>116</v>
      </c>
      <c r="M15" s="97">
        <v>2.1439661512480002E-2</v>
      </c>
      <c r="N15" s="94" t="s">
        <v>115</v>
      </c>
    </row>
    <row r="16" spans="1:14" ht="11.25" customHeight="1" x14ac:dyDescent="0.25">
      <c r="A16" s="208" t="s">
        <v>126</v>
      </c>
      <c r="B16" s="98" t="s">
        <v>236</v>
      </c>
      <c r="C16" s="99">
        <v>0.94804351048526703</v>
      </c>
      <c r="D16" s="100" t="s">
        <v>115</v>
      </c>
      <c r="E16" s="101">
        <v>0.71665556905820005</v>
      </c>
      <c r="F16" s="102" t="s">
        <v>116</v>
      </c>
      <c r="G16" s="103">
        <v>0.112774109582125</v>
      </c>
      <c r="H16" s="103" t="s">
        <v>116</v>
      </c>
      <c r="I16" s="103">
        <v>2.6366938375042E-2</v>
      </c>
      <c r="J16" s="103" t="s">
        <v>116</v>
      </c>
      <c r="K16" s="103">
        <v>9.2190795320577598E-2</v>
      </c>
      <c r="L16" s="103" t="s">
        <v>116</v>
      </c>
      <c r="M16" s="103">
        <v>5.1956489514732973E-2</v>
      </c>
      <c r="N16" s="100" t="s">
        <v>115</v>
      </c>
    </row>
    <row r="17" spans="1:14" ht="11.25" customHeight="1" x14ac:dyDescent="0.25">
      <c r="A17" s="208"/>
      <c r="B17" s="98" t="s">
        <v>237</v>
      </c>
      <c r="C17" s="99">
        <v>0.97458630831102</v>
      </c>
      <c r="D17" s="100" t="s">
        <v>115</v>
      </c>
      <c r="E17" s="101">
        <v>0.76392150683534599</v>
      </c>
      <c r="F17" s="102" t="s">
        <v>116</v>
      </c>
      <c r="G17" s="103">
        <v>0.11751103247498799</v>
      </c>
      <c r="H17" s="103" t="s">
        <v>116</v>
      </c>
      <c r="I17" s="103">
        <v>3.3472675852309799E-2</v>
      </c>
      <c r="J17" s="103" t="s">
        <v>116</v>
      </c>
      <c r="K17" s="103">
        <v>5.9472243411559302E-2</v>
      </c>
      <c r="L17" s="103" t="s">
        <v>115</v>
      </c>
      <c r="M17" s="103">
        <v>2.541369168898E-2</v>
      </c>
      <c r="N17" s="100" t="s">
        <v>115</v>
      </c>
    </row>
    <row r="18" spans="1:14" ht="11.25" customHeight="1" x14ac:dyDescent="0.25">
      <c r="A18" s="209" t="s">
        <v>127</v>
      </c>
      <c r="B18" s="92" t="s">
        <v>128</v>
      </c>
      <c r="C18" s="93">
        <v>0.95799549097492998</v>
      </c>
      <c r="D18" s="94" t="s">
        <v>116</v>
      </c>
      <c r="E18" s="95">
        <v>0.71739089165862002</v>
      </c>
      <c r="F18" s="96" t="s">
        <v>116</v>
      </c>
      <c r="G18" s="97">
        <v>0.14053774108561901</v>
      </c>
      <c r="H18" s="97" t="s">
        <v>116</v>
      </c>
      <c r="I18" s="97">
        <v>7.4490272730562499E-3</v>
      </c>
      <c r="J18" s="97" t="s">
        <v>115</v>
      </c>
      <c r="K18" s="97">
        <v>9.26178309576349E-2</v>
      </c>
      <c r="L18" s="97" t="s">
        <v>116</v>
      </c>
      <c r="M18" s="97">
        <v>4.2004509025070025E-2</v>
      </c>
      <c r="N18" s="94" t="s">
        <v>116</v>
      </c>
    </row>
    <row r="19" spans="1:14" ht="11.25" customHeight="1" x14ac:dyDescent="0.25">
      <c r="A19" s="209"/>
      <c r="B19" s="92" t="s">
        <v>129</v>
      </c>
      <c r="C19" s="93">
        <v>0.96284677210969905</v>
      </c>
      <c r="D19" s="94" t="s">
        <v>116</v>
      </c>
      <c r="E19" s="95">
        <v>0.74824226389946003</v>
      </c>
      <c r="F19" s="96" t="s">
        <v>116</v>
      </c>
      <c r="G19" s="97">
        <v>0.10745080472903</v>
      </c>
      <c r="H19" s="97" t="s">
        <v>116</v>
      </c>
      <c r="I19" s="97">
        <v>3.6868385382124599E-2</v>
      </c>
      <c r="J19" s="97" t="s">
        <v>116</v>
      </c>
      <c r="K19" s="97">
        <v>7.0109810295853406E-2</v>
      </c>
      <c r="L19" s="97" t="s">
        <v>116</v>
      </c>
      <c r="M19" s="97">
        <v>3.7153227890300955E-2</v>
      </c>
      <c r="N19" s="94" t="s">
        <v>116</v>
      </c>
    </row>
    <row r="20" spans="1:14" ht="11.25" customHeight="1" x14ac:dyDescent="0.25">
      <c r="A20" s="210" t="s">
        <v>161</v>
      </c>
      <c r="B20" s="98" t="s">
        <v>130</v>
      </c>
      <c r="C20" s="99">
        <v>0.93465196482330604</v>
      </c>
      <c r="D20" s="100" t="s">
        <v>115</v>
      </c>
      <c r="E20" s="101">
        <v>0.727391750412548</v>
      </c>
      <c r="F20" s="102" t="s">
        <v>116</v>
      </c>
      <c r="G20" s="103">
        <v>0.110647272162892</v>
      </c>
      <c r="H20" s="103" t="s">
        <v>116</v>
      </c>
      <c r="I20" s="103">
        <v>3.78516927585585E-2</v>
      </c>
      <c r="J20" s="103" t="s">
        <v>116</v>
      </c>
      <c r="K20" s="103">
        <v>5.8761249489307998E-2</v>
      </c>
      <c r="L20" s="103" t="s">
        <v>115</v>
      </c>
      <c r="M20" s="103">
        <v>6.5348035176693964E-2</v>
      </c>
      <c r="N20" s="100" t="s">
        <v>115</v>
      </c>
    </row>
    <row r="21" spans="1:14" ht="11.25" customHeight="1" x14ac:dyDescent="0.25">
      <c r="A21" s="210"/>
      <c r="B21" s="98" t="s">
        <v>131</v>
      </c>
      <c r="C21" s="99">
        <v>0.966369460000849</v>
      </c>
      <c r="D21" s="100" t="s">
        <v>116</v>
      </c>
      <c r="E21" s="101">
        <v>0.75570451536706895</v>
      </c>
      <c r="F21" s="102" t="s">
        <v>116</v>
      </c>
      <c r="G21" s="103">
        <v>0.12344497599960901</v>
      </c>
      <c r="H21" s="103" t="s">
        <v>116</v>
      </c>
      <c r="I21" s="103">
        <v>2.9705871379517499E-2</v>
      </c>
      <c r="J21" s="103" t="s">
        <v>116</v>
      </c>
      <c r="K21" s="103">
        <v>5.7140437989447797E-2</v>
      </c>
      <c r="L21" s="103" t="s">
        <v>115</v>
      </c>
      <c r="M21" s="103">
        <v>3.3630539999150999E-2</v>
      </c>
      <c r="N21" s="100" t="s">
        <v>116</v>
      </c>
    </row>
    <row r="22" spans="1:14" ht="11.25" customHeight="1" x14ac:dyDescent="0.25">
      <c r="A22" s="210"/>
      <c r="B22" s="98" t="s">
        <v>132</v>
      </c>
      <c r="C22" s="99">
        <v>0.96614846451049496</v>
      </c>
      <c r="D22" s="100" t="s">
        <v>116</v>
      </c>
      <c r="E22" s="101">
        <v>0.74350578771496101</v>
      </c>
      <c r="F22" s="102" t="s">
        <v>116</v>
      </c>
      <c r="G22" s="103">
        <v>0.114550582930968</v>
      </c>
      <c r="H22" s="103" t="s">
        <v>116</v>
      </c>
      <c r="I22" s="103">
        <v>3.1414607036291897E-2</v>
      </c>
      <c r="J22" s="103" t="s">
        <v>116</v>
      </c>
      <c r="K22" s="103">
        <v>7.6584175487949102E-2</v>
      </c>
      <c r="L22" s="103" t="s">
        <v>116</v>
      </c>
      <c r="M22" s="103">
        <v>3.3851535489505036E-2</v>
      </c>
      <c r="N22" s="100" t="s">
        <v>116</v>
      </c>
    </row>
    <row r="23" spans="1:14" ht="11.25" customHeight="1" x14ac:dyDescent="0.25">
      <c r="A23" s="210"/>
      <c r="B23" s="98" t="s">
        <v>133</v>
      </c>
      <c r="C23" s="99">
        <v>0.96998757018480597</v>
      </c>
      <c r="D23" s="100" t="s">
        <v>116</v>
      </c>
      <c r="E23" s="101">
        <v>0.74416261977795195</v>
      </c>
      <c r="F23" s="102" t="s">
        <v>116</v>
      </c>
      <c r="G23" s="103">
        <v>0.104440898130274</v>
      </c>
      <c r="H23" s="103" t="s">
        <v>116</v>
      </c>
      <c r="I23" s="103">
        <v>2.6853680648498902E-2</v>
      </c>
      <c r="J23" s="103" t="s">
        <v>116</v>
      </c>
      <c r="K23" s="103">
        <v>9.4530371628081006E-2</v>
      </c>
      <c r="L23" s="103" t="s">
        <v>116</v>
      </c>
      <c r="M23" s="103">
        <v>3.0012429815194031E-2</v>
      </c>
      <c r="N23" s="100" t="s">
        <v>116</v>
      </c>
    </row>
    <row r="24" spans="1:14" ht="11.25" customHeight="1" x14ac:dyDescent="0.25">
      <c r="A24" s="210"/>
      <c r="B24" s="98" t="s">
        <v>134</v>
      </c>
      <c r="C24" s="99">
        <v>0.96419729257113596</v>
      </c>
      <c r="D24" s="100" t="s">
        <v>116</v>
      </c>
      <c r="E24" s="101">
        <v>0.69683595539281895</v>
      </c>
      <c r="F24" s="102" t="s">
        <v>116</v>
      </c>
      <c r="G24" s="103">
        <v>0.120792293132903</v>
      </c>
      <c r="H24" s="103" t="s">
        <v>116</v>
      </c>
      <c r="I24" s="103">
        <v>1.7825875276202101E-2</v>
      </c>
      <c r="J24" s="103" t="s">
        <v>115</v>
      </c>
      <c r="K24" s="103">
        <v>0.12874316876921199</v>
      </c>
      <c r="L24" s="103" t="s">
        <v>115</v>
      </c>
      <c r="M24" s="103">
        <v>3.5802707428864045E-2</v>
      </c>
      <c r="N24" s="100" t="s">
        <v>116</v>
      </c>
    </row>
    <row r="25" spans="1:14" ht="11.25" customHeight="1" x14ac:dyDescent="0.25">
      <c r="A25" s="209" t="s">
        <v>162</v>
      </c>
      <c r="B25" s="92" t="s">
        <v>135</v>
      </c>
      <c r="C25" s="93">
        <v>0.942428387716579</v>
      </c>
      <c r="D25" s="94" t="s">
        <v>115</v>
      </c>
      <c r="E25" s="95">
        <v>0.73067419666264999</v>
      </c>
      <c r="F25" s="96" t="s">
        <v>116</v>
      </c>
      <c r="G25" s="97">
        <v>0.11636717430500899</v>
      </c>
      <c r="H25" s="97" t="s">
        <v>116</v>
      </c>
      <c r="I25" s="97">
        <v>2.9543352216053899E-2</v>
      </c>
      <c r="J25" s="97" t="s">
        <v>116</v>
      </c>
      <c r="K25" s="97">
        <v>6.5581537396572395E-2</v>
      </c>
      <c r="L25" s="97" t="s">
        <v>116</v>
      </c>
      <c r="M25" s="97">
        <v>5.7571612283421003E-2</v>
      </c>
      <c r="N25" s="94" t="s">
        <v>115</v>
      </c>
    </row>
    <row r="26" spans="1:14" ht="11.25" customHeight="1" x14ac:dyDescent="0.25">
      <c r="A26" s="209"/>
      <c r="B26" s="92" t="s">
        <v>136</v>
      </c>
      <c r="C26" s="93">
        <v>0.98178070199301404</v>
      </c>
      <c r="D26" s="94" t="s">
        <v>115</v>
      </c>
      <c r="E26" s="95">
        <v>0.75655449025324695</v>
      </c>
      <c r="F26" s="96" t="s">
        <v>116</v>
      </c>
      <c r="G26" s="97">
        <v>0.112079651233729</v>
      </c>
      <c r="H26" s="97" t="s">
        <v>116</v>
      </c>
      <c r="I26" s="97">
        <v>3.6310268465134798E-2</v>
      </c>
      <c r="J26" s="97" t="s">
        <v>116</v>
      </c>
      <c r="K26" s="97">
        <v>7.6836292040902698E-2</v>
      </c>
      <c r="L26" s="97" t="s">
        <v>116</v>
      </c>
      <c r="M26" s="97">
        <v>1.8219298006985962E-2</v>
      </c>
      <c r="N26" s="94" t="s">
        <v>115</v>
      </c>
    </row>
    <row r="27" spans="1:14" ht="11.25" customHeight="1" x14ac:dyDescent="0.25">
      <c r="A27" s="209"/>
      <c r="B27" s="92" t="s">
        <v>137</v>
      </c>
      <c r="C27" s="93">
        <v>0.98001989859865002</v>
      </c>
      <c r="D27" s="94" t="s">
        <v>115</v>
      </c>
      <c r="E27" s="95">
        <v>0.75658441183671798</v>
      </c>
      <c r="F27" s="96" t="s">
        <v>116</v>
      </c>
      <c r="G27" s="97">
        <v>0.109001978926569</v>
      </c>
      <c r="H27" s="97" t="s">
        <v>116</v>
      </c>
      <c r="I27" s="97">
        <v>2.9017298793394802E-2</v>
      </c>
      <c r="J27" s="97" t="s">
        <v>116</v>
      </c>
      <c r="K27" s="97">
        <v>8.5416209041968297E-2</v>
      </c>
      <c r="L27" s="97" t="s">
        <v>116</v>
      </c>
      <c r="M27" s="97">
        <v>1.9980101401349981E-2</v>
      </c>
      <c r="N27" s="94" t="s">
        <v>115</v>
      </c>
    </row>
    <row r="28" spans="1:14" ht="11.25" customHeight="1" x14ac:dyDescent="0.25">
      <c r="A28" s="209"/>
      <c r="B28" s="92" t="s">
        <v>138</v>
      </c>
      <c r="C28" s="93">
        <v>0.98434280251051698</v>
      </c>
      <c r="D28" s="94" t="s">
        <v>115</v>
      </c>
      <c r="E28" s="95">
        <v>0.74125538181640804</v>
      </c>
      <c r="F28" s="96" t="s">
        <v>116</v>
      </c>
      <c r="G28" s="97">
        <v>0.121140088911923</v>
      </c>
      <c r="H28" s="97" t="s">
        <v>116</v>
      </c>
      <c r="I28" s="97">
        <v>2.3855249911503101E-2</v>
      </c>
      <c r="J28" s="97" t="s">
        <v>116</v>
      </c>
      <c r="K28" s="97">
        <v>9.8092081870682399E-2</v>
      </c>
      <c r="L28" s="97" t="s">
        <v>115</v>
      </c>
      <c r="M28" s="97">
        <v>1.5657197489483021E-2</v>
      </c>
      <c r="N28" s="94" t="s">
        <v>115</v>
      </c>
    </row>
    <row r="29" spans="1:14" ht="11.25" customHeight="1" x14ac:dyDescent="0.25">
      <c r="A29" s="210" t="s">
        <v>160</v>
      </c>
      <c r="B29" s="98" t="s">
        <v>139</v>
      </c>
      <c r="C29" s="99">
        <v>0.98025549558263003</v>
      </c>
      <c r="D29" s="100" t="s">
        <v>115</v>
      </c>
      <c r="E29" s="101">
        <v>0.72926783686122498</v>
      </c>
      <c r="F29" s="102" t="s">
        <v>116</v>
      </c>
      <c r="G29" s="103">
        <v>0.11031569114596</v>
      </c>
      <c r="H29" s="103" t="s">
        <v>116</v>
      </c>
      <c r="I29" s="103">
        <v>8.7955091271129507E-2</v>
      </c>
      <c r="J29" s="103" t="s">
        <v>115</v>
      </c>
      <c r="K29" s="103">
        <v>5.2716876304314798E-2</v>
      </c>
      <c r="L29" s="103" t="s">
        <v>115</v>
      </c>
      <c r="M29" s="103">
        <v>1.9744504417369968E-2</v>
      </c>
      <c r="N29" s="100" t="s">
        <v>115</v>
      </c>
    </row>
    <row r="30" spans="1:14" ht="11.25" customHeight="1" x14ac:dyDescent="0.25">
      <c r="A30" s="210"/>
      <c r="B30" s="104" t="s">
        <v>157</v>
      </c>
      <c r="C30" s="99">
        <v>0.94188725596826095</v>
      </c>
      <c r="D30" s="100" t="s">
        <v>115</v>
      </c>
      <c r="E30" s="101">
        <v>0.672539087881599</v>
      </c>
      <c r="F30" s="102" t="s">
        <v>115</v>
      </c>
      <c r="G30" s="103">
        <v>0.15203908858329299</v>
      </c>
      <c r="H30" s="103" t="s">
        <v>115</v>
      </c>
      <c r="I30" s="103">
        <v>9.3874419172533998E-3</v>
      </c>
      <c r="J30" s="103" t="s">
        <v>115</v>
      </c>
      <c r="K30" s="103">
        <v>0.107921637586115</v>
      </c>
      <c r="L30" s="103" t="s">
        <v>115</v>
      </c>
      <c r="M30" s="103">
        <v>5.811274403173905E-2</v>
      </c>
      <c r="N30" s="100" t="s">
        <v>115</v>
      </c>
    </row>
    <row r="31" spans="1:14" ht="11.25" customHeight="1" x14ac:dyDescent="0.25">
      <c r="A31" s="210"/>
      <c r="B31" s="104" t="s">
        <v>156</v>
      </c>
      <c r="C31" s="99">
        <v>0.97731141049402004</v>
      </c>
      <c r="D31" s="100" t="s">
        <v>115</v>
      </c>
      <c r="E31" s="101">
        <v>0.80854726238449603</v>
      </c>
      <c r="F31" s="102" t="s">
        <v>115</v>
      </c>
      <c r="G31" s="103">
        <v>0.106798536210281</v>
      </c>
      <c r="H31" s="103" t="s">
        <v>116</v>
      </c>
      <c r="I31" s="103">
        <v>7.9089986794153196E-3</v>
      </c>
      <c r="J31" s="103" t="s">
        <v>115</v>
      </c>
      <c r="K31" s="103">
        <v>5.4056613219827299E-2</v>
      </c>
      <c r="L31" s="103" t="s">
        <v>115</v>
      </c>
      <c r="M31" s="103">
        <v>2.2688589505979961E-2</v>
      </c>
      <c r="N31" s="100" t="s">
        <v>115</v>
      </c>
    </row>
    <row r="32" spans="1:14" ht="11.25" customHeight="1" x14ac:dyDescent="0.25">
      <c r="A32" s="210"/>
      <c r="B32" s="104" t="s">
        <v>158</v>
      </c>
      <c r="C32" s="99">
        <v>0.96876675026480297</v>
      </c>
      <c r="D32" s="100" t="s">
        <v>116</v>
      </c>
      <c r="E32" s="101">
        <v>0.80559353981003301</v>
      </c>
      <c r="F32" s="102" t="s">
        <v>115</v>
      </c>
      <c r="G32" s="103">
        <v>0.121634784115213</v>
      </c>
      <c r="H32" s="103" t="s">
        <v>116</v>
      </c>
      <c r="I32" s="103">
        <v>1.4697424295818E-3</v>
      </c>
      <c r="J32" s="103" t="s">
        <v>115</v>
      </c>
      <c r="K32" s="103">
        <v>3.9400004345625697E-2</v>
      </c>
      <c r="L32" s="103" t="s">
        <v>115</v>
      </c>
      <c r="M32" s="103">
        <v>3.1233249735197033E-2</v>
      </c>
      <c r="N32" s="100" t="s">
        <v>116</v>
      </c>
    </row>
    <row r="33" spans="1:14" ht="11.25" customHeight="1" thickBot="1" x14ac:dyDescent="0.3">
      <c r="A33" s="213"/>
      <c r="B33" s="105" t="s">
        <v>159</v>
      </c>
      <c r="C33" s="106">
        <v>0.88486979589227699</v>
      </c>
      <c r="D33" s="107" t="s">
        <v>115</v>
      </c>
      <c r="E33" s="108">
        <v>0.57775778167865599</v>
      </c>
      <c r="F33" s="109" t="s">
        <v>115</v>
      </c>
      <c r="G33" s="110">
        <v>9.6303139223659601E-2</v>
      </c>
      <c r="H33" s="110" t="s">
        <v>116</v>
      </c>
      <c r="I33" s="110">
        <v>7.2487908096617202E-3</v>
      </c>
      <c r="J33" s="110" t="s">
        <v>115</v>
      </c>
      <c r="K33" s="110">
        <v>0.20331832806387001</v>
      </c>
      <c r="L33" s="110" t="s">
        <v>115</v>
      </c>
      <c r="M33" s="110">
        <v>0.11513020410772301</v>
      </c>
      <c r="N33" s="107" t="s">
        <v>115</v>
      </c>
    </row>
    <row r="34" spans="1:14" s="3" customFormat="1" ht="78" customHeight="1" x14ac:dyDescent="0.25">
      <c r="A34" s="202" t="s">
        <v>241</v>
      </c>
      <c r="B34" s="202"/>
      <c r="C34" s="202"/>
      <c r="D34" s="202"/>
      <c r="E34" s="202"/>
      <c r="F34" s="202"/>
      <c r="G34" s="202"/>
      <c r="H34" s="202"/>
      <c r="I34" s="202"/>
      <c r="J34" s="202"/>
      <c r="K34" s="202"/>
      <c r="L34" s="202"/>
      <c r="M34" s="202"/>
      <c r="N34" s="202"/>
    </row>
    <row r="35" spans="1:14" x14ac:dyDescent="0.25">
      <c r="A35" s="111"/>
      <c r="B35" s="111"/>
    </row>
  </sheetData>
  <mergeCells count="18">
    <mergeCell ref="E2:N2"/>
    <mergeCell ref="A1:N1"/>
    <mergeCell ref="A34:N34"/>
    <mergeCell ref="A2:B3"/>
    <mergeCell ref="A5:A6"/>
    <mergeCell ref="A7:A11"/>
    <mergeCell ref="A12:A15"/>
    <mergeCell ref="A16:A17"/>
    <mergeCell ref="A18:A19"/>
    <mergeCell ref="A20:A24"/>
    <mergeCell ref="A25:A28"/>
    <mergeCell ref="E3:F3"/>
    <mergeCell ref="G3:H3"/>
    <mergeCell ref="I3:J3"/>
    <mergeCell ref="K3:L3"/>
    <mergeCell ref="A29:A33"/>
    <mergeCell ref="C2:D3"/>
    <mergeCell ref="M3:N3"/>
  </mergeCells>
  <pageMargins left="0.7" right="0.7" top="0.75" bottom="0.75" header="0.3" footer="0.3"/>
  <pageSetup scale="9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57"/>
  <sheetViews>
    <sheetView showGridLines="0" zoomScaleNormal="100" zoomScaleSheetLayoutView="100" workbookViewId="0">
      <selection sqref="A1:I1"/>
    </sheetView>
  </sheetViews>
  <sheetFormatPr defaultRowHeight="15" x14ac:dyDescent="0.25"/>
  <cols>
    <col min="1" max="1" width="16.140625" style="112" bestFit="1" customWidth="1"/>
    <col min="2" max="3" width="10" style="112" customWidth="1"/>
    <col min="4" max="4" width="10" style="128" customWidth="1"/>
    <col min="5" max="9" width="10" style="112" customWidth="1"/>
  </cols>
  <sheetData>
    <row r="1" spans="1:9" ht="35.1" customHeight="1" thickBot="1" x14ac:dyDescent="0.3">
      <c r="A1" s="222" t="s">
        <v>221</v>
      </c>
      <c r="B1" s="223"/>
      <c r="C1" s="223"/>
      <c r="D1" s="223"/>
      <c r="E1" s="223"/>
      <c r="F1" s="223"/>
      <c r="G1" s="223"/>
      <c r="H1" s="223"/>
      <c r="I1" s="224"/>
    </row>
    <row r="2" spans="1:9" ht="45.75" customHeight="1" x14ac:dyDescent="0.25">
      <c r="A2" s="113"/>
      <c r="B2" s="228" t="s">
        <v>147</v>
      </c>
      <c r="C2" s="229"/>
      <c r="D2" s="229"/>
      <c r="E2" s="230"/>
      <c r="F2" s="225" t="s">
        <v>148</v>
      </c>
      <c r="G2" s="226"/>
      <c r="H2" s="226"/>
      <c r="I2" s="227"/>
    </row>
    <row r="3" spans="1:9" ht="18" customHeight="1" x14ac:dyDescent="0.25">
      <c r="A3" s="114" t="s">
        <v>0</v>
      </c>
      <c r="B3" s="115" t="s">
        <v>53</v>
      </c>
      <c r="C3" s="116" t="s">
        <v>54</v>
      </c>
      <c r="D3" s="116" t="s">
        <v>55</v>
      </c>
      <c r="E3" s="117" t="s">
        <v>56</v>
      </c>
      <c r="F3" s="118" t="s">
        <v>53</v>
      </c>
      <c r="G3" s="116" t="s">
        <v>54</v>
      </c>
      <c r="H3" s="116" t="s">
        <v>55</v>
      </c>
      <c r="I3" s="117" t="s">
        <v>56</v>
      </c>
    </row>
    <row r="4" spans="1:9" s="7" customFormat="1" ht="11.25" customHeight="1" x14ac:dyDescent="0.25">
      <c r="A4" s="119" t="s">
        <v>113</v>
      </c>
      <c r="B4" s="87">
        <v>0.61831720196032469</v>
      </c>
      <c r="C4" s="90">
        <v>0.26414146488495932</v>
      </c>
      <c r="D4" s="90">
        <v>9.516951896134053E-2</v>
      </c>
      <c r="E4" s="88">
        <v>2.2371814193375531E-2</v>
      </c>
      <c r="F4" s="89">
        <v>0.6613552376422378</v>
      </c>
      <c r="G4" s="90">
        <v>0.25688778310343569</v>
      </c>
      <c r="H4" s="91">
        <v>6.3737148293146972E-2</v>
      </c>
      <c r="I4" s="120">
        <v>1.8019830961179612E-2</v>
      </c>
    </row>
    <row r="5" spans="1:9" ht="11.25" customHeight="1" x14ac:dyDescent="0.25">
      <c r="A5" s="121" t="s">
        <v>3</v>
      </c>
      <c r="B5" s="93">
        <v>0.62603305785123964</v>
      </c>
      <c r="C5" s="96">
        <v>0.25482093663911848</v>
      </c>
      <c r="D5" s="96">
        <v>9.5041322314049589E-2</v>
      </c>
      <c r="E5" s="94">
        <v>2.4104683195592287E-2</v>
      </c>
      <c r="F5" s="95">
        <v>0.67346938775510201</v>
      </c>
      <c r="G5" s="96">
        <v>0.25714285714285712</v>
      </c>
      <c r="H5" s="97">
        <v>5.0340136054421766E-2</v>
      </c>
      <c r="I5" s="122">
        <v>1.9047619047619049E-2</v>
      </c>
    </row>
    <row r="6" spans="1:9" ht="11.25" customHeight="1" x14ac:dyDescent="0.25">
      <c r="A6" s="121" t="s">
        <v>2</v>
      </c>
      <c r="B6" s="93">
        <v>0.55282051282051281</v>
      </c>
      <c r="C6" s="96">
        <v>0.28820512820512822</v>
      </c>
      <c r="D6" s="96">
        <v>0.13538461538461538</v>
      </c>
      <c r="E6" s="94">
        <v>2.3589743589743591E-2</v>
      </c>
      <c r="F6" s="95">
        <v>0.59065420560747661</v>
      </c>
      <c r="G6" s="96">
        <v>0.2841121495327103</v>
      </c>
      <c r="H6" s="97">
        <v>9.1588785046728974E-2</v>
      </c>
      <c r="I6" s="122">
        <v>3.3644859813084113E-2</v>
      </c>
    </row>
    <row r="7" spans="1:9" ht="11.25" customHeight="1" x14ac:dyDescent="0.25">
      <c r="A7" s="121" t="s">
        <v>5</v>
      </c>
      <c r="B7" s="93">
        <v>0.60908465244322096</v>
      </c>
      <c r="C7" s="96">
        <v>0.28492773571920166</v>
      </c>
      <c r="D7" s="96">
        <v>8.3964211975223677E-2</v>
      </c>
      <c r="E7" s="94">
        <v>2.202339986235375E-2</v>
      </c>
      <c r="F7" s="95">
        <v>0.6356663470757431</v>
      </c>
      <c r="G7" s="96">
        <v>0.274209012464046</v>
      </c>
      <c r="H7" s="97">
        <v>6.6155321188878236E-2</v>
      </c>
      <c r="I7" s="122">
        <v>2.3969319271332695E-2</v>
      </c>
    </row>
    <row r="8" spans="1:9" ht="11.25" customHeight="1" x14ac:dyDescent="0.25">
      <c r="A8" s="121" t="s">
        <v>4</v>
      </c>
      <c r="B8" s="93">
        <v>0.60020345879959314</v>
      </c>
      <c r="C8" s="96">
        <v>0.28992878942014244</v>
      </c>
      <c r="D8" s="96">
        <v>9.6642929806714142E-2</v>
      </c>
      <c r="E8" s="94">
        <v>1.3224821973550356E-2</v>
      </c>
      <c r="F8" s="95">
        <v>0.66041666666666665</v>
      </c>
      <c r="G8" s="96">
        <v>0.25</v>
      </c>
      <c r="H8" s="97">
        <v>6.6666666666666666E-2</v>
      </c>
      <c r="I8" s="122">
        <v>2.2916666666666665E-2</v>
      </c>
    </row>
    <row r="9" spans="1:9" ht="11.25" customHeight="1" x14ac:dyDescent="0.25">
      <c r="A9" s="121" t="s">
        <v>6</v>
      </c>
      <c r="B9" s="93">
        <v>0.60461900152122805</v>
      </c>
      <c r="C9" s="96">
        <v>0.27064029871387085</v>
      </c>
      <c r="D9" s="96">
        <v>0.10289033328723551</v>
      </c>
      <c r="E9" s="94">
        <v>2.1850366477665608E-2</v>
      </c>
      <c r="F9" s="95">
        <v>0.65846658466584662</v>
      </c>
      <c r="G9" s="96">
        <v>0.25030750307503075</v>
      </c>
      <c r="H9" s="97">
        <v>7.2570725707257075E-2</v>
      </c>
      <c r="I9" s="122">
        <v>1.8655186551865519E-2</v>
      </c>
    </row>
    <row r="10" spans="1:9" ht="11.25" customHeight="1" x14ac:dyDescent="0.25">
      <c r="A10" s="123" t="s">
        <v>7</v>
      </c>
      <c r="B10" s="99">
        <v>0.5922528032619776</v>
      </c>
      <c r="C10" s="102">
        <v>0.29663608562691129</v>
      </c>
      <c r="D10" s="102">
        <v>8.8685015290519878E-2</v>
      </c>
      <c r="E10" s="100">
        <v>2.2426095820591234E-2</v>
      </c>
      <c r="F10" s="101">
        <v>0.63476874003189787</v>
      </c>
      <c r="G10" s="102">
        <v>0.28229665071770332</v>
      </c>
      <c r="H10" s="103">
        <v>6.5390749601275916E-2</v>
      </c>
      <c r="I10" s="124">
        <v>1.7543859649122806E-2</v>
      </c>
    </row>
    <row r="11" spans="1:9" ht="11.25" customHeight="1" x14ac:dyDescent="0.25">
      <c r="A11" s="123" t="s">
        <v>8</v>
      </c>
      <c r="B11" s="99">
        <v>0.64527629233511585</v>
      </c>
      <c r="C11" s="102">
        <v>0.26648841354723707</v>
      </c>
      <c r="D11" s="102">
        <v>6.5062388591800357E-2</v>
      </c>
      <c r="E11" s="100">
        <v>2.3172905525846704E-2</v>
      </c>
      <c r="F11" s="101">
        <v>0.65637065637065639</v>
      </c>
      <c r="G11" s="102">
        <v>0.2754182754182754</v>
      </c>
      <c r="H11" s="103">
        <v>5.019305019305019E-2</v>
      </c>
      <c r="I11" s="124">
        <v>1.8018018018018018E-2</v>
      </c>
    </row>
    <row r="12" spans="1:9" ht="11.25" customHeight="1" x14ac:dyDescent="0.25">
      <c r="A12" s="123" t="s">
        <v>10</v>
      </c>
      <c r="B12" s="99">
        <v>0.64688715953307396</v>
      </c>
      <c r="C12" s="102">
        <v>0.24513618677042801</v>
      </c>
      <c r="D12" s="102">
        <v>8.7548638132295714E-2</v>
      </c>
      <c r="E12" s="100">
        <v>2.0428015564202335E-2</v>
      </c>
      <c r="F12" s="101">
        <v>0.64838255977496484</v>
      </c>
      <c r="G12" s="102">
        <v>0.26441631504922647</v>
      </c>
      <c r="H12" s="103">
        <v>7.3136427566807313E-2</v>
      </c>
      <c r="I12" s="124">
        <v>1.4064697609001406E-2</v>
      </c>
    </row>
    <row r="13" spans="1:9" ht="11.25" customHeight="1" x14ac:dyDescent="0.25">
      <c r="A13" s="123" t="s">
        <v>140</v>
      </c>
      <c r="B13" s="99">
        <v>0.60758196721311475</v>
      </c>
      <c r="C13" s="102">
        <v>0.25409836065573771</v>
      </c>
      <c r="D13" s="102">
        <v>0.1096311475409836</v>
      </c>
      <c r="E13" s="100">
        <v>2.8688524590163935E-2</v>
      </c>
      <c r="F13" s="101">
        <v>0.65384615384615385</v>
      </c>
      <c r="G13" s="102">
        <v>0.2455621301775148</v>
      </c>
      <c r="H13" s="103">
        <v>8.1360946745562129E-2</v>
      </c>
      <c r="I13" s="124">
        <v>1.9230769230769232E-2</v>
      </c>
    </row>
    <row r="14" spans="1:9" ht="11.25" customHeight="1" x14ac:dyDescent="0.25">
      <c r="A14" s="123" t="s">
        <v>11</v>
      </c>
      <c r="B14" s="99">
        <v>0.61869991095280497</v>
      </c>
      <c r="C14" s="102">
        <v>0.26963490650044525</v>
      </c>
      <c r="D14" s="102">
        <v>8.6019590382902897E-2</v>
      </c>
      <c r="E14" s="100">
        <v>2.5645592163846837E-2</v>
      </c>
      <c r="F14" s="101">
        <v>0.67345899133978604</v>
      </c>
      <c r="G14" s="102">
        <v>0.25547631176770247</v>
      </c>
      <c r="H14" s="103">
        <v>5.6800815078960773E-2</v>
      </c>
      <c r="I14" s="124">
        <v>1.4263881813550688E-2</v>
      </c>
    </row>
    <row r="15" spans="1:9" ht="11.25" customHeight="1" x14ac:dyDescent="0.25">
      <c r="A15" s="121" t="s">
        <v>12</v>
      </c>
      <c r="B15" s="93">
        <v>0.60494402985074625</v>
      </c>
      <c r="C15" s="96">
        <v>0.27891791044776121</v>
      </c>
      <c r="D15" s="96">
        <v>9.3283582089552244E-2</v>
      </c>
      <c r="E15" s="94">
        <v>2.2854477611940299E-2</v>
      </c>
      <c r="F15" s="95">
        <v>0.67</v>
      </c>
      <c r="G15" s="96">
        <v>0.24583333333333332</v>
      </c>
      <c r="H15" s="97">
        <v>7.0000000000000007E-2</v>
      </c>
      <c r="I15" s="122">
        <v>1.4166666666666666E-2</v>
      </c>
    </row>
    <row r="16" spans="1:9" ht="11.25" customHeight="1" x14ac:dyDescent="0.25">
      <c r="A16" s="121" t="s">
        <v>13</v>
      </c>
      <c r="B16" s="93">
        <v>0.63164400494437578</v>
      </c>
      <c r="C16" s="96">
        <v>0.24474660074165636</v>
      </c>
      <c r="D16" s="96">
        <v>9.5179233621755246E-2</v>
      </c>
      <c r="E16" s="94">
        <v>2.843016069221261E-2</v>
      </c>
      <c r="F16" s="95">
        <v>0.6741573033707865</v>
      </c>
      <c r="G16" s="96">
        <v>0.24269662921348314</v>
      </c>
      <c r="H16" s="97">
        <v>6.5168539325842698E-2</v>
      </c>
      <c r="I16" s="122">
        <v>1.7977528089887642E-2</v>
      </c>
    </row>
    <row r="17" spans="1:9" ht="11.25" customHeight="1" x14ac:dyDescent="0.25">
      <c r="A17" s="121" t="s">
        <v>15</v>
      </c>
      <c r="B17" s="93">
        <v>0.58823529411764708</v>
      </c>
      <c r="C17" s="96">
        <v>0.26680672268907563</v>
      </c>
      <c r="D17" s="96">
        <v>0.12605042016806722</v>
      </c>
      <c r="E17" s="94">
        <v>1.8907563025210083E-2</v>
      </c>
      <c r="F17" s="95">
        <v>0.66407766990291262</v>
      </c>
      <c r="G17" s="96">
        <v>0.24854368932038834</v>
      </c>
      <c r="H17" s="97">
        <v>6.4077669902912623E-2</v>
      </c>
      <c r="I17" s="122">
        <v>2.3300970873786409E-2</v>
      </c>
    </row>
    <row r="18" spans="1:9" ht="11.25" customHeight="1" x14ac:dyDescent="0.25">
      <c r="A18" s="121" t="s">
        <v>16</v>
      </c>
      <c r="B18" s="93">
        <v>0.61961656015559874</v>
      </c>
      <c r="C18" s="96">
        <v>0.26062795220894691</v>
      </c>
      <c r="D18" s="96">
        <v>0.10030564045568213</v>
      </c>
      <c r="E18" s="94">
        <v>1.9449847179772158E-2</v>
      </c>
      <c r="F18" s="95">
        <v>0.67405063291139244</v>
      </c>
      <c r="G18" s="96">
        <v>0.24819168173598552</v>
      </c>
      <c r="H18" s="97">
        <v>6.4647377938517173E-2</v>
      </c>
      <c r="I18" s="122">
        <v>1.3110307414104882E-2</v>
      </c>
    </row>
    <row r="19" spans="1:9" ht="11.25" customHeight="1" x14ac:dyDescent="0.25">
      <c r="A19" s="121" t="s">
        <v>17</v>
      </c>
      <c r="B19" s="93">
        <v>0.6074423480083857</v>
      </c>
      <c r="C19" s="96">
        <v>0.26781970649895176</v>
      </c>
      <c r="D19" s="96">
        <v>9.853249475890985E-2</v>
      </c>
      <c r="E19" s="94">
        <v>2.6205450733752619E-2</v>
      </c>
      <c r="F19" s="95">
        <v>0.68361581920903958</v>
      </c>
      <c r="G19" s="96">
        <v>0.24764595103578155</v>
      </c>
      <c r="H19" s="97">
        <v>4.8022598870056499E-2</v>
      </c>
      <c r="I19" s="122">
        <v>2.0715630885122412E-2</v>
      </c>
    </row>
    <row r="20" spans="1:9" ht="11.25" customHeight="1" x14ac:dyDescent="0.25">
      <c r="A20" s="123" t="s">
        <v>14</v>
      </c>
      <c r="B20" s="99">
        <v>0.59833024118738409</v>
      </c>
      <c r="C20" s="102">
        <v>0.28385899814471244</v>
      </c>
      <c r="D20" s="102">
        <v>9.2764378478664186E-2</v>
      </c>
      <c r="E20" s="100">
        <v>2.5046382189239332E-2</v>
      </c>
      <c r="F20" s="101">
        <v>0.65405405405405403</v>
      </c>
      <c r="G20" s="102">
        <v>0.27567567567567569</v>
      </c>
      <c r="H20" s="103">
        <v>6.3063063063063057E-2</v>
      </c>
      <c r="I20" s="124">
        <v>7.2072072072072073E-3</v>
      </c>
    </row>
    <row r="21" spans="1:9" ht="11.25" customHeight="1" x14ac:dyDescent="0.25">
      <c r="A21" s="123" t="s">
        <v>18</v>
      </c>
      <c r="B21" s="99">
        <v>0.64310954063604242</v>
      </c>
      <c r="C21" s="102">
        <v>0.25795053003533569</v>
      </c>
      <c r="D21" s="102">
        <v>7.3027090694935223E-2</v>
      </c>
      <c r="E21" s="100">
        <v>2.591283863368669E-2</v>
      </c>
      <c r="F21" s="101">
        <v>0.69086651053864168</v>
      </c>
      <c r="G21" s="102">
        <v>0.23653395784543327</v>
      </c>
      <c r="H21" s="103">
        <v>5.6206088992974239E-2</v>
      </c>
      <c r="I21" s="124">
        <v>1.6393442622950821E-2</v>
      </c>
    </row>
    <row r="22" spans="1:9" ht="11.25" customHeight="1" x14ac:dyDescent="0.25">
      <c r="A22" s="123" t="s">
        <v>19</v>
      </c>
      <c r="B22" s="99">
        <v>0.61015624999999996</v>
      </c>
      <c r="C22" s="102">
        <v>0.25624999999999998</v>
      </c>
      <c r="D22" s="102">
        <v>0.10703124999999999</v>
      </c>
      <c r="E22" s="100">
        <v>2.6562499999999999E-2</v>
      </c>
      <c r="F22" s="101">
        <v>0.6288819875776398</v>
      </c>
      <c r="G22" s="102">
        <v>0.28416149068322982</v>
      </c>
      <c r="H22" s="103">
        <v>6.2111801242236024E-2</v>
      </c>
      <c r="I22" s="124">
        <v>2.4844720496894408E-2</v>
      </c>
    </row>
    <row r="23" spans="1:9" ht="11.25" customHeight="1" x14ac:dyDescent="0.25">
      <c r="A23" s="123" t="s">
        <v>20</v>
      </c>
      <c r="B23" s="99">
        <v>0.61949390815370198</v>
      </c>
      <c r="C23" s="102">
        <v>0.22680412371134021</v>
      </c>
      <c r="D23" s="102">
        <v>0.12558575445173384</v>
      </c>
      <c r="E23" s="100">
        <v>2.8116213683223992E-2</v>
      </c>
      <c r="F23" s="101">
        <v>0.7090592334494773</v>
      </c>
      <c r="G23" s="102">
        <v>0.21777003484320556</v>
      </c>
      <c r="H23" s="103">
        <v>5.5749128919860627E-2</v>
      </c>
      <c r="I23" s="124">
        <v>1.7421602787456445E-2</v>
      </c>
    </row>
    <row r="24" spans="1:9" ht="11.25" customHeight="1" x14ac:dyDescent="0.25">
      <c r="A24" s="123" t="s">
        <v>23</v>
      </c>
      <c r="B24" s="99">
        <v>0.66002098635886675</v>
      </c>
      <c r="C24" s="102">
        <v>0.229800629590766</v>
      </c>
      <c r="D24" s="102">
        <v>8.2896117523609647E-2</v>
      </c>
      <c r="E24" s="100">
        <v>2.7282266526757609E-2</v>
      </c>
      <c r="F24" s="101">
        <v>0.66815144766146994</v>
      </c>
      <c r="G24" s="102">
        <v>0.22048997772828507</v>
      </c>
      <c r="H24" s="103">
        <v>7.3496659242761692E-2</v>
      </c>
      <c r="I24" s="124">
        <v>3.7861915367483297E-2</v>
      </c>
    </row>
    <row r="25" spans="1:9" ht="11.25" customHeight="1" x14ac:dyDescent="0.25">
      <c r="A25" s="121" t="s">
        <v>22</v>
      </c>
      <c r="B25" s="93">
        <v>0.6470588235294118</v>
      </c>
      <c r="C25" s="96">
        <v>0.25647058823529412</v>
      </c>
      <c r="D25" s="96">
        <v>7.7647058823529416E-2</v>
      </c>
      <c r="E25" s="94">
        <v>1.8823529411764704E-2</v>
      </c>
      <c r="F25" s="95">
        <v>0.66504065040650406</v>
      </c>
      <c r="G25" s="96">
        <v>0.26991869918699185</v>
      </c>
      <c r="H25" s="97">
        <v>5.6097560975609757E-2</v>
      </c>
      <c r="I25" s="122">
        <v>8.9430894308943094E-3</v>
      </c>
    </row>
    <row r="26" spans="1:9" ht="11.25" customHeight="1" x14ac:dyDescent="0.25">
      <c r="A26" s="121" t="s">
        <v>21</v>
      </c>
      <c r="B26" s="93">
        <v>0.65004887585532745</v>
      </c>
      <c r="C26" s="96">
        <v>0.24340175953079179</v>
      </c>
      <c r="D26" s="96">
        <v>8.3088954056695988E-2</v>
      </c>
      <c r="E26" s="94">
        <v>2.3460410557184751E-2</v>
      </c>
      <c r="F26" s="95">
        <v>0.64661654135338342</v>
      </c>
      <c r="G26" s="96">
        <v>0.2586466165413534</v>
      </c>
      <c r="H26" s="97">
        <v>7.5187969924812026E-2</v>
      </c>
      <c r="I26" s="122">
        <v>1.9548872180451128E-2</v>
      </c>
    </row>
    <row r="27" spans="1:9" ht="11.25" customHeight="1" x14ac:dyDescent="0.25">
      <c r="A27" s="121" t="s">
        <v>24</v>
      </c>
      <c r="B27" s="93">
        <v>0.61932021466905185</v>
      </c>
      <c r="C27" s="96">
        <v>0.25724508050089445</v>
      </c>
      <c r="D27" s="96">
        <v>0.10089445438282647</v>
      </c>
      <c r="E27" s="94">
        <v>2.2540250447227191E-2</v>
      </c>
      <c r="F27" s="95">
        <v>0.68141592920353977</v>
      </c>
      <c r="G27" s="96">
        <v>0.24273072060682679</v>
      </c>
      <c r="H27" s="97">
        <v>6.0682680151706699E-2</v>
      </c>
      <c r="I27" s="122">
        <v>1.5170670037926675E-2</v>
      </c>
    </row>
    <row r="28" spans="1:9" ht="11.25" customHeight="1" x14ac:dyDescent="0.25">
      <c r="A28" s="121" t="s">
        <v>25</v>
      </c>
      <c r="B28" s="93">
        <v>0.59446092977250242</v>
      </c>
      <c r="C28" s="96">
        <v>0.29376854599406527</v>
      </c>
      <c r="D28" s="96">
        <v>8.6053412462908013E-2</v>
      </c>
      <c r="E28" s="94">
        <v>2.5717111770524232E-2</v>
      </c>
      <c r="F28" s="95">
        <v>0.65265082266910424</v>
      </c>
      <c r="G28" s="96">
        <v>0.25959780621572209</v>
      </c>
      <c r="H28" s="97">
        <v>6.7641681901279713E-2</v>
      </c>
      <c r="I28" s="122">
        <v>2.0109689213893969E-2</v>
      </c>
    </row>
    <row r="29" spans="1:9" ht="11.25" customHeight="1" x14ac:dyDescent="0.25">
      <c r="A29" s="121" t="s">
        <v>27</v>
      </c>
      <c r="B29" s="93">
        <v>0.58762886597938147</v>
      </c>
      <c r="C29" s="96">
        <v>0.2536082474226804</v>
      </c>
      <c r="D29" s="96">
        <v>0.13195876288659794</v>
      </c>
      <c r="E29" s="94">
        <v>2.6804123711340205E-2</v>
      </c>
      <c r="F29" s="95">
        <v>0.62138084632516699</v>
      </c>
      <c r="G29" s="96">
        <v>0.25835189309576839</v>
      </c>
      <c r="H29" s="97">
        <v>9.1314031180400893E-2</v>
      </c>
      <c r="I29" s="122">
        <v>2.8953229398663696E-2</v>
      </c>
    </row>
    <row r="30" spans="1:9" ht="11.25" customHeight="1" x14ac:dyDescent="0.25">
      <c r="A30" s="123" t="s">
        <v>26</v>
      </c>
      <c r="B30" s="99">
        <v>0.6137975499677627</v>
      </c>
      <c r="C30" s="102">
        <v>0.27466150870406192</v>
      </c>
      <c r="D30" s="102">
        <v>9.2843326885880081E-2</v>
      </c>
      <c r="E30" s="100">
        <v>1.8697614442295292E-2</v>
      </c>
      <c r="F30" s="101">
        <v>0.62962962962962965</v>
      </c>
      <c r="G30" s="102">
        <v>0.27662037037037035</v>
      </c>
      <c r="H30" s="103">
        <v>6.9444444444444448E-2</v>
      </c>
      <c r="I30" s="124">
        <v>2.4305555555555556E-2</v>
      </c>
    </row>
    <row r="31" spans="1:9" ht="11.25" customHeight="1" x14ac:dyDescent="0.25">
      <c r="A31" s="123" t="s">
        <v>28</v>
      </c>
      <c r="B31" s="99">
        <v>0.59595959595959591</v>
      </c>
      <c r="C31" s="102">
        <v>0.27497194163860833</v>
      </c>
      <c r="D31" s="102">
        <v>0.1122334455667789</v>
      </c>
      <c r="E31" s="100">
        <v>1.6835016835016835E-2</v>
      </c>
      <c r="F31" s="101">
        <v>0.62553191489361704</v>
      </c>
      <c r="G31" s="102">
        <v>0.28085106382978725</v>
      </c>
      <c r="H31" s="103">
        <v>6.3829787234042548E-2</v>
      </c>
      <c r="I31" s="124">
        <v>2.9787234042553193E-2</v>
      </c>
    </row>
    <row r="32" spans="1:9" ht="11.25" customHeight="1" x14ac:dyDescent="0.25">
      <c r="A32" s="123" t="s">
        <v>31</v>
      </c>
      <c r="B32" s="99">
        <v>0.64845605700712594</v>
      </c>
      <c r="C32" s="102">
        <v>0.24465558194774348</v>
      </c>
      <c r="D32" s="102">
        <v>8.907363420427554E-2</v>
      </c>
      <c r="E32" s="100">
        <v>1.7814726840855107E-2</v>
      </c>
      <c r="F32" s="101">
        <v>0.75169300225733637</v>
      </c>
      <c r="G32" s="102">
        <v>0.20993227990970656</v>
      </c>
      <c r="H32" s="103">
        <v>2.9345372460496615E-2</v>
      </c>
      <c r="I32" s="124">
        <v>9.0293453724604959E-3</v>
      </c>
    </row>
    <row r="33" spans="1:9" ht="11.25" customHeight="1" x14ac:dyDescent="0.25">
      <c r="A33" s="123" t="s">
        <v>35</v>
      </c>
      <c r="B33" s="99">
        <v>0.5736434108527132</v>
      </c>
      <c r="C33" s="102">
        <v>0.2868217054263566</v>
      </c>
      <c r="D33" s="102">
        <v>0.11960132890365449</v>
      </c>
      <c r="E33" s="100">
        <v>1.9933554817275746E-2</v>
      </c>
      <c r="F33" s="101">
        <v>0.63591433278418452</v>
      </c>
      <c r="G33" s="102">
        <v>0.26194398682042835</v>
      </c>
      <c r="H33" s="103">
        <v>8.2372322899505759E-2</v>
      </c>
      <c r="I33" s="124">
        <v>1.9769357495881382E-2</v>
      </c>
    </row>
    <row r="34" spans="1:9" ht="11.25" customHeight="1" x14ac:dyDescent="0.25">
      <c r="A34" s="123" t="s">
        <v>32</v>
      </c>
      <c r="B34" s="99">
        <v>0.65</v>
      </c>
      <c r="C34" s="102">
        <v>0.25800000000000001</v>
      </c>
      <c r="D34" s="102">
        <v>5.5E-2</v>
      </c>
      <c r="E34" s="100">
        <v>3.6999999999999998E-2</v>
      </c>
      <c r="F34" s="101">
        <v>0.70088495575221244</v>
      </c>
      <c r="G34" s="102">
        <v>0.24070796460176991</v>
      </c>
      <c r="H34" s="103">
        <v>4.0707964601769911E-2</v>
      </c>
      <c r="I34" s="124">
        <v>1.7699115044247787E-2</v>
      </c>
    </row>
    <row r="35" spans="1:9" ht="11.25" customHeight="1" x14ac:dyDescent="0.25">
      <c r="A35" s="121" t="s">
        <v>33</v>
      </c>
      <c r="B35" s="93">
        <v>0.61721752498078397</v>
      </c>
      <c r="C35" s="96">
        <v>0.25749423520368947</v>
      </c>
      <c r="D35" s="96">
        <v>0.10530361260568794</v>
      </c>
      <c r="E35" s="94">
        <v>1.9984627209838585E-2</v>
      </c>
      <c r="F35" s="95">
        <v>0.6680223690899848</v>
      </c>
      <c r="G35" s="96">
        <v>0.25775292323335031</v>
      </c>
      <c r="H35" s="97">
        <v>6.3040162684290801E-2</v>
      </c>
      <c r="I35" s="122">
        <v>1.1184544992374174E-2</v>
      </c>
    </row>
    <row r="36" spans="1:9" ht="11.25" customHeight="1" x14ac:dyDescent="0.25">
      <c r="A36" s="121" t="s">
        <v>34</v>
      </c>
      <c r="B36" s="93">
        <v>0.53373615307150046</v>
      </c>
      <c r="C36" s="96">
        <v>0.30110775427995973</v>
      </c>
      <c r="D36" s="96">
        <v>0.14300100704934543</v>
      </c>
      <c r="E36" s="94">
        <v>2.2155085599194362E-2</v>
      </c>
      <c r="F36" s="95">
        <v>0.57335581787521084</v>
      </c>
      <c r="G36" s="96">
        <v>0.29173693086003372</v>
      </c>
      <c r="H36" s="97">
        <v>0.10623946037099494</v>
      </c>
      <c r="I36" s="122">
        <v>2.866779089376054E-2</v>
      </c>
    </row>
    <row r="37" spans="1:9" ht="11.25" customHeight="1" x14ac:dyDescent="0.25">
      <c r="A37" s="121" t="s">
        <v>36</v>
      </c>
      <c r="B37" s="93">
        <v>0.62784443525031031</v>
      </c>
      <c r="C37" s="96">
        <v>0.26106743897393464</v>
      </c>
      <c r="D37" s="96">
        <v>9.1642532064542828E-2</v>
      </c>
      <c r="E37" s="94">
        <v>1.9445593711212246E-2</v>
      </c>
      <c r="F37" s="95">
        <v>0.65829596412556057</v>
      </c>
      <c r="G37" s="96">
        <v>0.2633781763826607</v>
      </c>
      <c r="H37" s="97">
        <v>6.4275037369207769E-2</v>
      </c>
      <c r="I37" s="122">
        <v>1.4050822122571001E-2</v>
      </c>
    </row>
    <row r="38" spans="1:9" ht="11.25" customHeight="1" x14ac:dyDescent="0.25">
      <c r="A38" s="121" t="s">
        <v>29</v>
      </c>
      <c r="B38" s="93">
        <v>0.62832800851970183</v>
      </c>
      <c r="C38" s="96">
        <v>0.25026624068157616</v>
      </c>
      <c r="D38" s="96">
        <v>9.9751508697195596E-2</v>
      </c>
      <c r="E38" s="94">
        <v>2.1654242101526448E-2</v>
      </c>
      <c r="F38" s="95">
        <v>0.66644295302013423</v>
      </c>
      <c r="G38" s="96">
        <v>0.25369127516778522</v>
      </c>
      <c r="H38" s="97">
        <v>5.8389261744966441E-2</v>
      </c>
      <c r="I38" s="122">
        <v>2.1476510067114093E-2</v>
      </c>
    </row>
    <row r="39" spans="1:9" ht="11.25" customHeight="1" x14ac:dyDescent="0.25">
      <c r="A39" s="121" t="s">
        <v>30</v>
      </c>
      <c r="B39" s="93">
        <v>0.62374821173104433</v>
      </c>
      <c r="C39" s="96">
        <v>0.24892703862660945</v>
      </c>
      <c r="D39" s="96">
        <v>0.10014306151645208</v>
      </c>
      <c r="E39" s="94">
        <v>2.7181688125894134E-2</v>
      </c>
      <c r="F39" s="95">
        <v>0.61461794019933558</v>
      </c>
      <c r="G39" s="96">
        <v>0.29568106312292358</v>
      </c>
      <c r="H39" s="97">
        <v>7.3089700996677748E-2</v>
      </c>
      <c r="I39" s="122">
        <v>1.6611295681063124E-2</v>
      </c>
    </row>
    <row r="40" spans="1:9" ht="11.25" customHeight="1" x14ac:dyDescent="0.25">
      <c r="A40" s="123" t="s">
        <v>37</v>
      </c>
      <c r="B40" s="99">
        <v>0.62120060790273557</v>
      </c>
      <c r="C40" s="102">
        <v>0.26709726443769</v>
      </c>
      <c r="D40" s="102">
        <v>8.4726443768996962E-2</v>
      </c>
      <c r="E40" s="100">
        <v>2.6975683890577508E-2</v>
      </c>
      <c r="F40" s="101">
        <v>0.67231270358306194</v>
      </c>
      <c r="G40" s="102">
        <v>0.26710097719869708</v>
      </c>
      <c r="H40" s="103">
        <v>4.6905537459283386E-2</v>
      </c>
      <c r="I40" s="124">
        <v>1.3680781758957655E-2</v>
      </c>
    </row>
    <row r="41" spans="1:9" ht="11.25" customHeight="1" x14ac:dyDescent="0.25">
      <c r="A41" s="123" t="s">
        <v>38</v>
      </c>
      <c r="B41" s="99">
        <v>0.60760760760760757</v>
      </c>
      <c r="C41" s="102">
        <v>0.24424424424424424</v>
      </c>
      <c r="D41" s="102">
        <v>0.12712712712712712</v>
      </c>
      <c r="E41" s="100">
        <v>2.1021021021021023E-2</v>
      </c>
      <c r="F41" s="101">
        <v>0.66279069767441856</v>
      </c>
      <c r="G41" s="102">
        <v>0.24612403100775193</v>
      </c>
      <c r="H41" s="103">
        <v>6.9767441860465115E-2</v>
      </c>
      <c r="I41" s="124">
        <v>2.1317829457364341E-2</v>
      </c>
    </row>
    <row r="42" spans="1:9" ht="11.25" customHeight="1" x14ac:dyDescent="0.25">
      <c r="A42" s="123" t="s">
        <v>39</v>
      </c>
      <c r="B42" s="99">
        <v>0.61816192560175054</v>
      </c>
      <c r="C42" s="102">
        <v>0.2975929978118162</v>
      </c>
      <c r="D42" s="102">
        <v>6.7833698030634576E-2</v>
      </c>
      <c r="E42" s="100">
        <v>1.6411378555798686E-2</v>
      </c>
      <c r="F42" s="101">
        <v>0.65272727272727271</v>
      </c>
      <c r="G42" s="102">
        <v>0.25090909090909091</v>
      </c>
      <c r="H42" s="103">
        <v>6.7272727272727276E-2</v>
      </c>
      <c r="I42" s="124">
        <v>2.9090909090909091E-2</v>
      </c>
    </row>
    <row r="43" spans="1:9" ht="11.25" customHeight="1" x14ac:dyDescent="0.25">
      <c r="A43" s="123" t="s">
        <v>40</v>
      </c>
      <c r="B43" s="99">
        <v>0.65526492287055671</v>
      </c>
      <c r="C43" s="102">
        <v>0.25016767270288398</v>
      </c>
      <c r="D43" s="102">
        <v>7.5452716297786715E-2</v>
      </c>
      <c r="E43" s="100">
        <v>1.9114688128772636E-2</v>
      </c>
      <c r="F43" s="101">
        <v>0.65993623804463342</v>
      </c>
      <c r="G43" s="102">
        <v>0.26248671625929859</v>
      </c>
      <c r="H43" s="103">
        <v>6.3761955366631248E-2</v>
      </c>
      <c r="I43" s="124">
        <v>1.381509032943677E-2</v>
      </c>
    </row>
    <row r="44" spans="1:9" ht="11.25" customHeight="1" x14ac:dyDescent="0.25">
      <c r="A44" s="123" t="s">
        <v>41</v>
      </c>
      <c r="B44" s="99">
        <v>0.63343717549325029</v>
      </c>
      <c r="C44" s="102">
        <v>0.25752855659397716</v>
      </c>
      <c r="D44" s="102">
        <v>9.0342679127725853E-2</v>
      </c>
      <c r="E44" s="100">
        <v>1.8691588785046728E-2</v>
      </c>
      <c r="F44" s="101">
        <v>0.64577259475218662</v>
      </c>
      <c r="G44" s="102">
        <v>0.27113702623906705</v>
      </c>
      <c r="H44" s="103">
        <v>6.1224489795918366E-2</v>
      </c>
      <c r="I44" s="124">
        <v>2.1865889212827987E-2</v>
      </c>
    </row>
    <row r="45" spans="1:9" ht="11.25" customHeight="1" x14ac:dyDescent="0.25">
      <c r="A45" s="121" t="s">
        <v>42</v>
      </c>
      <c r="B45" s="93">
        <v>0.65184155663655319</v>
      </c>
      <c r="C45" s="96">
        <v>0.23627519110493397</v>
      </c>
      <c r="D45" s="96">
        <v>8.6865879082696315E-2</v>
      </c>
      <c r="E45" s="94">
        <v>2.5017373175816541E-2</v>
      </c>
      <c r="F45" s="95">
        <v>0.65667915106117358</v>
      </c>
      <c r="G45" s="96">
        <v>0.26342072409488138</v>
      </c>
      <c r="H45" s="97">
        <v>5.2434456928838954E-2</v>
      </c>
      <c r="I45" s="122">
        <v>2.7465667915106119E-2</v>
      </c>
    </row>
    <row r="46" spans="1:9" ht="11.25" customHeight="1" x14ac:dyDescent="0.25">
      <c r="A46" s="121" t="s">
        <v>43</v>
      </c>
      <c r="B46" s="93">
        <v>0.60136986301369866</v>
      </c>
      <c r="C46" s="96">
        <v>0.29315068493150687</v>
      </c>
      <c r="D46" s="96">
        <v>7.9452054794520555E-2</v>
      </c>
      <c r="E46" s="94">
        <v>2.6027397260273973E-2</v>
      </c>
      <c r="F46" s="95">
        <v>0.63529411764705879</v>
      </c>
      <c r="G46" s="96">
        <v>0.26470588235294118</v>
      </c>
      <c r="H46" s="97">
        <v>7.9411764705882348E-2</v>
      </c>
      <c r="I46" s="122">
        <v>2.0588235294117647E-2</v>
      </c>
    </row>
    <row r="47" spans="1:9" ht="11.25" customHeight="1" x14ac:dyDescent="0.25">
      <c r="A47" s="121" t="s">
        <v>44</v>
      </c>
      <c r="B47" s="93">
        <v>0.63319011815252413</v>
      </c>
      <c r="C47" s="96">
        <v>0.25778732545649841</v>
      </c>
      <c r="D47" s="96">
        <v>8.9151450053705686E-2</v>
      </c>
      <c r="E47" s="94">
        <v>1.9871106337271752E-2</v>
      </c>
      <c r="F47" s="95">
        <v>0.70344129554655865</v>
      </c>
      <c r="G47" s="96">
        <v>0.23684210526315788</v>
      </c>
      <c r="H47" s="97">
        <v>4.8582995951417005E-2</v>
      </c>
      <c r="I47" s="122">
        <v>1.1133603238866396E-2</v>
      </c>
    </row>
    <row r="48" spans="1:9" ht="11.25" customHeight="1" x14ac:dyDescent="0.25">
      <c r="A48" s="121" t="s">
        <v>45</v>
      </c>
      <c r="B48" s="93">
        <v>0.61730732815754596</v>
      </c>
      <c r="C48" s="96">
        <v>0.26036735466767658</v>
      </c>
      <c r="D48" s="96">
        <v>9.9602348040143909E-2</v>
      </c>
      <c r="E48" s="94">
        <v>2.2722969134633592E-2</v>
      </c>
      <c r="F48" s="95">
        <v>0.67624177139437458</v>
      </c>
      <c r="G48" s="96">
        <v>0.2402752842609216</v>
      </c>
      <c r="H48" s="97">
        <v>5.8946738479952125E-2</v>
      </c>
      <c r="I48" s="122">
        <v>2.4536205864751647E-2</v>
      </c>
    </row>
    <row r="49" spans="1:9" ht="11.25" customHeight="1" x14ac:dyDescent="0.25">
      <c r="A49" s="121" t="s">
        <v>46</v>
      </c>
      <c r="B49" s="93">
        <v>0.60179977502812143</v>
      </c>
      <c r="C49" s="96">
        <v>0.28346456692913385</v>
      </c>
      <c r="D49" s="96">
        <v>0.10011248593925759</v>
      </c>
      <c r="E49" s="94">
        <v>1.4623172103487065E-2</v>
      </c>
      <c r="F49" s="95">
        <v>0.67075306479859897</v>
      </c>
      <c r="G49" s="96">
        <v>0.26444833625218916</v>
      </c>
      <c r="H49" s="97">
        <v>5.2539404553415062E-2</v>
      </c>
      <c r="I49" s="122">
        <v>1.2259194395796848E-2</v>
      </c>
    </row>
    <row r="50" spans="1:9" ht="11.25" customHeight="1" x14ac:dyDescent="0.25">
      <c r="A50" s="123" t="s">
        <v>48</v>
      </c>
      <c r="B50" s="99">
        <v>0.61224489795918369</v>
      </c>
      <c r="C50" s="102">
        <v>0.29154518950437319</v>
      </c>
      <c r="D50" s="102">
        <v>8.2604470359572399E-2</v>
      </c>
      <c r="E50" s="100">
        <v>1.3605442176870748E-2</v>
      </c>
      <c r="F50" s="101">
        <v>0.59187620889748549</v>
      </c>
      <c r="G50" s="102">
        <v>0.31721470019342357</v>
      </c>
      <c r="H50" s="103">
        <v>7.9303675048355893E-2</v>
      </c>
      <c r="I50" s="124">
        <v>1.160541586073501E-2</v>
      </c>
    </row>
    <row r="51" spans="1:9" ht="11.25" customHeight="1" x14ac:dyDescent="0.25">
      <c r="A51" s="123" t="s">
        <v>47</v>
      </c>
      <c r="B51" s="99">
        <v>0.63123543123543124</v>
      </c>
      <c r="C51" s="102">
        <v>0.26340326340326342</v>
      </c>
      <c r="D51" s="102">
        <v>8.8578088578088576E-2</v>
      </c>
      <c r="E51" s="100">
        <v>1.6783216783216783E-2</v>
      </c>
      <c r="F51" s="101">
        <v>0.64404223227752644</v>
      </c>
      <c r="G51" s="102">
        <v>0.27526395173453999</v>
      </c>
      <c r="H51" s="103">
        <v>6.561085972850679E-2</v>
      </c>
      <c r="I51" s="124">
        <v>1.5082956259426848E-2</v>
      </c>
    </row>
    <row r="52" spans="1:9" ht="11.25" customHeight="1" x14ac:dyDescent="0.25">
      <c r="A52" s="123" t="s">
        <v>49</v>
      </c>
      <c r="B52" s="99">
        <v>0.62865853658536586</v>
      </c>
      <c r="C52" s="102">
        <v>0.26951219512195124</v>
      </c>
      <c r="D52" s="102">
        <v>8.2926829268292687E-2</v>
      </c>
      <c r="E52" s="100">
        <v>1.8902439024390243E-2</v>
      </c>
      <c r="F52" s="101">
        <v>0.66506256015399423</v>
      </c>
      <c r="G52" s="102">
        <v>0.25601539942252166</v>
      </c>
      <c r="H52" s="103">
        <v>6.0635226179018287E-2</v>
      </c>
      <c r="I52" s="124">
        <v>1.8286814244465831E-2</v>
      </c>
    </row>
    <row r="53" spans="1:9" ht="11.25" customHeight="1" x14ac:dyDescent="0.25">
      <c r="A53" s="123" t="s">
        <v>51</v>
      </c>
      <c r="B53" s="99">
        <v>0.61341853035143767</v>
      </c>
      <c r="C53" s="102">
        <v>0.25452609158679446</v>
      </c>
      <c r="D53" s="102">
        <v>0.10223642172523961</v>
      </c>
      <c r="E53" s="100">
        <v>2.9818956336528223E-2</v>
      </c>
      <c r="F53" s="101">
        <v>0.62558139534883717</v>
      </c>
      <c r="G53" s="102">
        <v>0.24883720930232558</v>
      </c>
      <c r="H53" s="103">
        <v>8.6046511627906982E-2</v>
      </c>
      <c r="I53" s="124">
        <v>3.9534883720930232E-2</v>
      </c>
    </row>
    <row r="54" spans="1:9" ht="11.25" customHeight="1" x14ac:dyDescent="0.25">
      <c r="A54" s="123" t="s">
        <v>50</v>
      </c>
      <c r="B54" s="99">
        <v>0.64251207729468596</v>
      </c>
      <c r="C54" s="102">
        <v>0.2525879917184265</v>
      </c>
      <c r="D54" s="102">
        <v>8.4195997239475504E-2</v>
      </c>
      <c r="E54" s="100">
        <v>2.0703933747412008E-2</v>
      </c>
      <c r="F54" s="101">
        <v>0.68554216867469875</v>
      </c>
      <c r="G54" s="102">
        <v>0.25783132530120484</v>
      </c>
      <c r="H54" s="103">
        <v>5.0602409638554217E-2</v>
      </c>
      <c r="I54" s="124">
        <v>6.024096385542169E-3</v>
      </c>
    </row>
    <row r="55" spans="1:9" ht="11.25" customHeight="1" thickBot="1" x14ac:dyDescent="0.3">
      <c r="A55" s="125" t="s">
        <v>52</v>
      </c>
      <c r="B55" s="106">
        <v>0.57481162540365982</v>
      </c>
      <c r="C55" s="109">
        <v>0.28525296017222818</v>
      </c>
      <c r="D55" s="109">
        <v>0.11410118406889128</v>
      </c>
      <c r="E55" s="107">
        <v>2.5834230355220669E-2</v>
      </c>
      <c r="F55" s="108">
        <v>0.72243346007604559</v>
      </c>
      <c r="G55" s="109">
        <v>0.22813688212927757</v>
      </c>
      <c r="H55" s="110">
        <v>3.8022813688212927E-2</v>
      </c>
      <c r="I55" s="126">
        <v>1.1406844106463879E-2</v>
      </c>
    </row>
    <row r="56" spans="1:9" s="3" customFormat="1" ht="41.25" customHeight="1" x14ac:dyDescent="0.25">
      <c r="A56" s="231" t="s">
        <v>234</v>
      </c>
      <c r="B56" s="231"/>
      <c r="C56" s="231"/>
      <c r="D56" s="231"/>
      <c r="E56" s="231"/>
      <c r="F56" s="231"/>
      <c r="G56" s="231"/>
      <c r="H56" s="231"/>
      <c r="I56" s="231"/>
    </row>
    <row r="57" spans="1:9" x14ac:dyDescent="0.25">
      <c r="A57" s="127"/>
    </row>
  </sheetData>
  <mergeCells count="4">
    <mergeCell ref="F2:I2"/>
    <mergeCell ref="B2:E2"/>
    <mergeCell ref="A1:I1"/>
    <mergeCell ref="A56:I56"/>
  </mergeCells>
  <pageMargins left="0.7" right="0.7" top="0.75" bottom="0.75" header="0.3" footer="0.3"/>
  <pageSetup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showGridLines="0" zoomScaleNormal="100" zoomScaleSheetLayoutView="100" workbookViewId="0">
      <selection sqref="A1:I1"/>
    </sheetView>
  </sheetViews>
  <sheetFormatPr defaultRowHeight="15" x14ac:dyDescent="0.25"/>
  <cols>
    <col min="1" max="1" width="16.140625" style="112" bestFit="1" customWidth="1"/>
    <col min="2" max="3" width="9.85546875" style="112" customWidth="1"/>
    <col min="4" max="4" width="9.85546875" style="128" customWidth="1"/>
    <col min="5" max="9" width="9.85546875" style="112" customWidth="1"/>
  </cols>
  <sheetData>
    <row r="1" spans="1:13" ht="35.1" customHeight="1" thickBot="1" x14ac:dyDescent="0.3">
      <c r="A1" s="222" t="s">
        <v>222</v>
      </c>
      <c r="B1" s="223"/>
      <c r="C1" s="223"/>
      <c r="D1" s="223"/>
      <c r="E1" s="223"/>
      <c r="F1" s="223"/>
      <c r="G1" s="223"/>
      <c r="H1" s="223"/>
      <c r="I1" s="224"/>
    </row>
    <row r="2" spans="1:13" ht="40.5" customHeight="1" x14ac:dyDescent="0.25">
      <c r="A2" s="113"/>
      <c r="B2" s="228" t="s">
        <v>147</v>
      </c>
      <c r="C2" s="229"/>
      <c r="D2" s="229"/>
      <c r="E2" s="230"/>
      <c r="F2" s="225" t="s">
        <v>148</v>
      </c>
      <c r="G2" s="226"/>
      <c r="H2" s="226"/>
      <c r="I2" s="227"/>
    </row>
    <row r="3" spans="1:13" ht="18" customHeight="1" x14ac:dyDescent="0.25">
      <c r="A3" s="114" t="s">
        <v>0</v>
      </c>
      <c r="B3" s="115" t="s">
        <v>53</v>
      </c>
      <c r="C3" s="116" t="s">
        <v>54</v>
      </c>
      <c r="D3" s="116" t="s">
        <v>55</v>
      </c>
      <c r="E3" s="117" t="s">
        <v>56</v>
      </c>
      <c r="F3" s="118" t="s">
        <v>53</v>
      </c>
      <c r="G3" s="116" t="s">
        <v>54</v>
      </c>
      <c r="H3" s="116" t="s">
        <v>55</v>
      </c>
      <c r="I3" s="117" t="s">
        <v>56</v>
      </c>
      <c r="J3" s="22"/>
      <c r="K3" s="22"/>
      <c r="L3" s="22"/>
      <c r="M3" s="22"/>
    </row>
    <row r="4" spans="1:13" s="7" customFormat="1" ht="11.25" customHeight="1" x14ac:dyDescent="0.25">
      <c r="A4" s="119" t="s">
        <v>113</v>
      </c>
      <c r="B4" s="87">
        <v>0.62208558382608459</v>
      </c>
      <c r="C4" s="90">
        <v>0.2483937879665423</v>
      </c>
      <c r="D4" s="90">
        <v>0.10141023396145091</v>
      </c>
      <c r="E4" s="88">
        <v>2.8110394245922175E-2</v>
      </c>
      <c r="F4" s="89">
        <v>0.65579028252614235</v>
      </c>
      <c r="G4" s="90">
        <v>0.24372751873670612</v>
      </c>
      <c r="H4" s="91">
        <v>7.7107253026270361E-2</v>
      </c>
      <c r="I4" s="120">
        <v>2.3374945710881209E-2</v>
      </c>
      <c r="J4" s="23"/>
      <c r="K4" s="23"/>
      <c r="L4" s="23"/>
      <c r="M4" s="23"/>
    </row>
    <row r="5" spans="1:13" ht="11.25" customHeight="1" x14ac:dyDescent="0.25">
      <c r="A5" s="121" t="s">
        <v>3</v>
      </c>
      <c r="B5" s="93">
        <v>0.63742365352581898</v>
      </c>
      <c r="C5" s="96">
        <v>0.22098833981121599</v>
      </c>
      <c r="D5" s="96">
        <v>0.11604664075513603</v>
      </c>
      <c r="E5" s="94">
        <v>2.5541365907828985E-2</v>
      </c>
      <c r="F5" s="95">
        <v>0.68737060041407871</v>
      </c>
      <c r="G5" s="96">
        <v>0.20910973084886128</v>
      </c>
      <c r="H5" s="97">
        <v>8.4886128364389232E-2</v>
      </c>
      <c r="I5" s="122">
        <v>1.8633540372670808E-2</v>
      </c>
      <c r="J5" s="22"/>
      <c r="K5" s="22"/>
      <c r="L5" s="22"/>
      <c r="M5" s="22"/>
    </row>
    <row r="6" spans="1:13" ht="11.25" customHeight="1" x14ac:dyDescent="0.25">
      <c r="A6" s="121" t="s">
        <v>5</v>
      </c>
      <c r="B6" s="93">
        <v>0.57907824933687002</v>
      </c>
      <c r="C6" s="96">
        <v>0.27868037135278517</v>
      </c>
      <c r="D6" s="96">
        <v>0.10775862068965517</v>
      </c>
      <c r="E6" s="94">
        <v>3.4482758620689655E-2</v>
      </c>
      <c r="F6" s="95">
        <v>0.60919816999759213</v>
      </c>
      <c r="G6" s="96">
        <v>0.27618588971827596</v>
      </c>
      <c r="H6" s="97">
        <v>8.6684324584637609E-2</v>
      </c>
      <c r="I6" s="122">
        <v>2.7931615699494341E-2</v>
      </c>
    </row>
    <row r="7" spans="1:13" ht="11.25" customHeight="1" x14ac:dyDescent="0.25">
      <c r="A7" s="121" t="s">
        <v>4</v>
      </c>
      <c r="B7" s="93">
        <v>0.60654288240495136</v>
      </c>
      <c r="C7" s="96">
        <v>0.2656940760389036</v>
      </c>
      <c r="D7" s="96">
        <v>0.10300618921308577</v>
      </c>
      <c r="E7" s="94">
        <v>2.475685234305924E-2</v>
      </c>
      <c r="F7" s="95">
        <v>0.66048780487804881</v>
      </c>
      <c r="G7" s="96">
        <v>0.23317073170731709</v>
      </c>
      <c r="H7" s="97">
        <v>7.902439024390244E-2</v>
      </c>
      <c r="I7" s="122">
        <v>2.7317073170731707E-2</v>
      </c>
    </row>
    <row r="8" spans="1:13" ht="11.25" customHeight="1" x14ac:dyDescent="0.25">
      <c r="A8" s="121" t="s">
        <v>6</v>
      </c>
      <c r="B8" s="93">
        <v>0.56836167045365504</v>
      </c>
      <c r="C8" s="96">
        <v>0.27250646399749273</v>
      </c>
      <c r="D8" s="96">
        <v>0.12880984094648593</v>
      </c>
      <c r="E8" s="94">
        <v>3.0322024602366215E-2</v>
      </c>
      <c r="F8" s="95">
        <v>0.58804279421019512</v>
      </c>
      <c r="G8" s="96">
        <v>0.26054122089364379</v>
      </c>
      <c r="H8" s="97">
        <v>0.1144115796098175</v>
      </c>
      <c r="I8" s="122">
        <v>3.7004405286343613E-2</v>
      </c>
    </row>
    <row r="9" spans="1:13" ht="11.25" customHeight="1" x14ac:dyDescent="0.25">
      <c r="A9" s="121" t="s">
        <v>7</v>
      </c>
      <c r="B9" s="93">
        <v>0.58439255099024534</v>
      </c>
      <c r="C9" s="96">
        <v>0.27785988767366243</v>
      </c>
      <c r="D9" s="96">
        <v>0.1138043156961277</v>
      </c>
      <c r="E9" s="94">
        <v>2.3943245639964528E-2</v>
      </c>
      <c r="F9" s="95">
        <v>0.6279656739020697</v>
      </c>
      <c r="G9" s="96">
        <v>0.25694093891973752</v>
      </c>
      <c r="H9" s="97">
        <v>7.7738515901060068E-2</v>
      </c>
      <c r="I9" s="122">
        <v>3.7354871277132759E-2</v>
      </c>
    </row>
    <row r="10" spans="1:13" ht="11.25" customHeight="1" x14ac:dyDescent="0.25">
      <c r="A10" s="123" t="s">
        <v>8</v>
      </c>
      <c r="B10" s="99">
        <v>0.62655601659751037</v>
      </c>
      <c r="C10" s="102">
        <v>0.24325726141078838</v>
      </c>
      <c r="D10" s="102">
        <v>0.10062240663900415</v>
      </c>
      <c r="E10" s="100">
        <v>2.9564315352697094E-2</v>
      </c>
      <c r="F10" s="101">
        <v>0.68888888888888888</v>
      </c>
      <c r="G10" s="102">
        <v>0.2325925925925926</v>
      </c>
      <c r="H10" s="103">
        <v>6.3703703703703707E-2</v>
      </c>
      <c r="I10" s="124">
        <v>1.4814814814814815E-2</v>
      </c>
    </row>
    <row r="11" spans="1:13" ht="11.25" customHeight="1" x14ac:dyDescent="0.25">
      <c r="A11" s="123" t="s">
        <v>10</v>
      </c>
      <c r="B11" s="99">
        <v>0.65517241379310343</v>
      </c>
      <c r="C11" s="102">
        <v>0.23563218390804597</v>
      </c>
      <c r="D11" s="102">
        <v>8.9080459770114945E-2</v>
      </c>
      <c r="E11" s="100">
        <v>2.0114942528735632E-2</v>
      </c>
      <c r="F11" s="101">
        <v>0.66604127579737338</v>
      </c>
      <c r="G11" s="102">
        <v>0.24953095684803001</v>
      </c>
      <c r="H11" s="103">
        <v>6.1913696060037521E-2</v>
      </c>
      <c r="I11" s="124">
        <v>2.2514071294559099E-2</v>
      </c>
    </row>
    <row r="12" spans="1:13" ht="11.25" customHeight="1" x14ac:dyDescent="0.25">
      <c r="A12" s="123" t="s">
        <v>140</v>
      </c>
      <c r="B12" s="99">
        <v>0.63364055299539168</v>
      </c>
      <c r="C12" s="102">
        <v>0.23271889400921658</v>
      </c>
      <c r="D12" s="102">
        <v>0.10061443932411675</v>
      </c>
      <c r="E12" s="100">
        <v>3.3026113671274962E-2</v>
      </c>
      <c r="F12" s="101">
        <v>0.6488169364881694</v>
      </c>
      <c r="G12" s="102">
        <v>0.23536737235367372</v>
      </c>
      <c r="H12" s="103">
        <v>9.3399750933997508E-2</v>
      </c>
      <c r="I12" s="124">
        <v>2.2415940224159402E-2</v>
      </c>
    </row>
    <row r="13" spans="1:13" ht="11.25" customHeight="1" x14ac:dyDescent="0.25">
      <c r="A13" s="123" t="s">
        <v>11</v>
      </c>
      <c r="B13" s="99">
        <v>0.65785381026438572</v>
      </c>
      <c r="C13" s="102">
        <v>0.22837660007177893</v>
      </c>
      <c r="D13" s="102">
        <v>8.7689915061610238E-2</v>
      </c>
      <c r="E13" s="100">
        <v>2.6079674602225145E-2</v>
      </c>
      <c r="F13" s="101">
        <v>0.68480108806528395</v>
      </c>
      <c r="G13" s="102">
        <v>0.22169330159809589</v>
      </c>
      <c r="H13" s="103">
        <v>7.2254335260115612E-2</v>
      </c>
      <c r="I13" s="124">
        <v>2.1251275076504591E-2</v>
      </c>
    </row>
    <row r="14" spans="1:13" ht="11.25" customHeight="1" x14ac:dyDescent="0.25">
      <c r="A14" s="123" t="s">
        <v>12</v>
      </c>
      <c r="B14" s="99">
        <v>0.63306038894575234</v>
      </c>
      <c r="C14" s="102">
        <v>0.24309109518935518</v>
      </c>
      <c r="D14" s="102">
        <v>9.6212896622313207E-2</v>
      </c>
      <c r="E14" s="100">
        <v>2.7635619242579325E-2</v>
      </c>
      <c r="F14" s="101">
        <v>0.68034825870646765</v>
      </c>
      <c r="G14" s="102">
        <v>0.2300995024875622</v>
      </c>
      <c r="H14" s="103">
        <v>7.0895522388059698E-2</v>
      </c>
      <c r="I14" s="124">
        <v>1.8656716417910446E-2</v>
      </c>
    </row>
    <row r="15" spans="1:13" ht="11.25" customHeight="1" x14ac:dyDescent="0.25">
      <c r="A15" s="121" t="s">
        <v>13</v>
      </c>
      <c r="B15" s="93">
        <v>0.59536354056901997</v>
      </c>
      <c r="C15" s="96">
        <v>0.23076923076923078</v>
      </c>
      <c r="D15" s="96">
        <v>0.13417632595714787</v>
      </c>
      <c r="E15" s="94">
        <v>3.9690902704601336E-2</v>
      </c>
      <c r="F15" s="95">
        <v>0.63959731543624165</v>
      </c>
      <c r="G15" s="96">
        <v>0.24026845637583893</v>
      </c>
      <c r="H15" s="97">
        <v>9.5302013422818799E-2</v>
      </c>
      <c r="I15" s="122">
        <v>2.4832214765100672E-2</v>
      </c>
    </row>
    <row r="16" spans="1:13" ht="11.25" customHeight="1" x14ac:dyDescent="0.25">
      <c r="A16" s="121" t="s">
        <v>15</v>
      </c>
      <c r="B16" s="93">
        <v>0.59745762711864403</v>
      </c>
      <c r="C16" s="96">
        <v>0.28692493946731235</v>
      </c>
      <c r="D16" s="96">
        <v>8.9588377723970949E-2</v>
      </c>
      <c r="E16" s="94">
        <v>2.602905569007264E-2</v>
      </c>
      <c r="F16" s="95">
        <v>0.66564729867482164</v>
      </c>
      <c r="G16" s="96">
        <v>0.25891946992864423</v>
      </c>
      <c r="H16" s="97">
        <v>6.3200815494393478E-2</v>
      </c>
      <c r="I16" s="122">
        <v>1.2232415902140673E-2</v>
      </c>
    </row>
    <row r="17" spans="1:9" ht="11.25" customHeight="1" x14ac:dyDescent="0.25">
      <c r="A17" s="121" t="s">
        <v>16</v>
      </c>
      <c r="B17" s="93">
        <v>0.62927461139896368</v>
      </c>
      <c r="C17" s="96">
        <v>0.24818652849740933</v>
      </c>
      <c r="D17" s="96">
        <v>9.2746113989637308E-2</v>
      </c>
      <c r="E17" s="94">
        <v>2.9792746113989636E-2</v>
      </c>
      <c r="F17" s="95">
        <v>0.6703786191536748</v>
      </c>
      <c r="G17" s="96">
        <v>0.24543429844097994</v>
      </c>
      <c r="H17" s="97">
        <v>6.325167037861916E-2</v>
      </c>
      <c r="I17" s="122">
        <v>2.0935412026726059E-2</v>
      </c>
    </row>
    <row r="18" spans="1:9" ht="11.25" customHeight="1" x14ac:dyDescent="0.25">
      <c r="A18" s="121" t="s">
        <v>17</v>
      </c>
      <c r="B18" s="93">
        <v>0.63759086188992731</v>
      </c>
      <c r="C18" s="96">
        <v>0.23883696780893043</v>
      </c>
      <c r="D18" s="96">
        <v>9.3457943925233641E-2</v>
      </c>
      <c r="E18" s="94">
        <v>3.0114226375908618E-2</v>
      </c>
      <c r="F18" s="95">
        <v>0.68088888888888888</v>
      </c>
      <c r="G18" s="96">
        <v>0.2328888888888889</v>
      </c>
      <c r="H18" s="97">
        <v>6.6666666666666666E-2</v>
      </c>
      <c r="I18" s="122">
        <v>1.9555555555555555E-2</v>
      </c>
    </row>
    <row r="19" spans="1:9" ht="11.25" customHeight="1" x14ac:dyDescent="0.25">
      <c r="A19" s="121" t="s">
        <v>14</v>
      </c>
      <c r="B19" s="93">
        <v>0.62656784492588369</v>
      </c>
      <c r="C19" s="96">
        <v>0.25028506271379702</v>
      </c>
      <c r="D19" s="96">
        <v>8.95096921322691E-2</v>
      </c>
      <c r="E19" s="94">
        <v>3.3637400228050174E-2</v>
      </c>
      <c r="F19" s="95">
        <v>0.71218961625282162</v>
      </c>
      <c r="G19" s="96">
        <v>0.22009029345372461</v>
      </c>
      <c r="H19" s="97">
        <v>5.1918735891647853E-2</v>
      </c>
      <c r="I19" s="122">
        <v>1.580135440180587E-2</v>
      </c>
    </row>
    <row r="20" spans="1:9" ht="11.25" customHeight="1" x14ac:dyDescent="0.25">
      <c r="A20" s="123" t="s">
        <v>18</v>
      </c>
      <c r="B20" s="99">
        <v>0.6283783783783784</v>
      </c>
      <c r="C20" s="102">
        <v>0.27027027027027029</v>
      </c>
      <c r="D20" s="102">
        <v>7.1621621621621626E-2</v>
      </c>
      <c r="E20" s="100">
        <v>2.9729729729729731E-2</v>
      </c>
      <c r="F20" s="101">
        <v>0.66739130434782612</v>
      </c>
      <c r="G20" s="102">
        <v>0.24782608695652175</v>
      </c>
      <c r="H20" s="103">
        <v>6.9565217391304349E-2</v>
      </c>
      <c r="I20" s="124">
        <v>1.5217391304347827E-2</v>
      </c>
    </row>
    <row r="21" spans="1:9" ht="11.25" customHeight="1" x14ac:dyDescent="0.25">
      <c r="A21" s="123" t="s">
        <v>19</v>
      </c>
      <c r="B21" s="99">
        <v>0.62228260869565222</v>
      </c>
      <c r="C21" s="102">
        <v>0.27083333333333331</v>
      </c>
      <c r="D21" s="102">
        <v>8.3333333333333329E-2</v>
      </c>
      <c r="E21" s="100">
        <v>2.355072463768116E-2</v>
      </c>
      <c r="F21" s="101">
        <v>0.65889212827988342</v>
      </c>
      <c r="G21" s="102">
        <v>0.24489795918367346</v>
      </c>
      <c r="H21" s="103">
        <v>8.0174927113702624E-2</v>
      </c>
      <c r="I21" s="124">
        <v>1.6034985422740525E-2</v>
      </c>
    </row>
    <row r="22" spans="1:9" ht="11.25" customHeight="1" x14ac:dyDescent="0.25">
      <c r="A22" s="123" t="s">
        <v>20</v>
      </c>
      <c r="B22" s="99">
        <v>0.61737288135593216</v>
      </c>
      <c r="C22" s="102">
        <v>0.22033898305084745</v>
      </c>
      <c r="D22" s="102">
        <v>0.12669491525423729</v>
      </c>
      <c r="E22" s="100">
        <v>3.5593220338983052E-2</v>
      </c>
      <c r="F22" s="101">
        <v>0.71928571428571431</v>
      </c>
      <c r="G22" s="102">
        <v>0.2092857142857143</v>
      </c>
      <c r="H22" s="103">
        <v>5.1428571428571428E-2</v>
      </c>
      <c r="I22" s="124">
        <v>0.02</v>
      </c>
    </row>
    <row r="23" spans="1:9" ht="11.25" customHeight="1" x14ac:dyDescent="0.25">
      <c r="A23" s="123" t="s">
        <v>23</v>
      </c>
      <c r="B23" s="99">
        <v>0.71050308914386584</v>
      </c>
      <c r="C23" s="102">
        <v>0.21315092674315975</v>
      </c>
      <c r="D23" s="102">
        <v>5.2956751985878202E-2</v>
      </c>
      <c r="E23" s="100">
        <v>2.3389232127096204E-2</v>
      </c>
      <c r="F23" s="101">
        <v>0.69187145557655949</v>
      </c>
      <c r="G23" s="102">
        <v>0.23345935727788281</v>
      </c>
      <c r="H23" s="103">
        <v>5.6710775047258979E-2</v>
      </c>
      <c r="I23" s="124">
        <v>1.7958412098298678E-2</v>
      </c>
    </row>
    <row r="24" spans="1:9" ht="11.25" customHeight="1" x14ac:dyDescent="0.25">
      <c r="A24" s="123" t="s">
        <v>22</v>
      </c>
      <c r="B24" s="99">
        <v>0.628673196794301</v>
      </c>
      <c r="C24" s="102">
        <v>0.24666073018699911</v>
      </c>
      <c r="D24" s="102">
        <v>9.4390026714158498E-2</v>
      </c>
      <c r="E24" s="100">
        <v>3.0276046304541407E-2</v>
      </c>
      <c r="F24" s="101">
        <v>0.65335235378031387</v>
      </c>
      <c r="G24" s="102">
        <v>0.24251069900142652</v>
      </c>
      <c r="H24" s="103">
        <v>8.7018544935805991E-2</v>
      </c>
      <c r="I24" s="124">
        <v>1.7118402282453638E-2</v>
      </c>
    </row>
    <row r="25" spans="1:9" ht="11.25" customHeight="1" x14ac:dyDescent="0.25">
      <c r="A25" s="121" t="s">
        <v>21</v>
      </c>
      <c r="B25" s="93">
        <v>0.62261868763229511</v>
      </c>
      <c r="C25" s="96">
        <v>0.26307831871787118</v>
      </c>
      <c r="D25" s="96">
        <v>8.7390384033867549E-2</v>
      </c>
      <c r="E25" s="94">
        <v>2.6912609615966133E-2</v>
      </c>
      <c r="F25" s="95">
        <v>0.67061245496654653</v>
      </c>
      <c r="G25" s="96">
        <v>0.2501286670097787</v>
      </c>
      <c r="H25" s="97">
        <v>5.9701492537313432E-2</v>
      </c>
      <c r="I25" s="122">
        <v>1.9557385486361299E-2</v>
      </c>
    </row>
    <row r="26" spans="1:9" ht="11.25" customHeight="1" x14ac:dyDescent="0.25">
      <c r="A26" s="121" t="s">
        <v>24</v>
      </c>
      <c r="B26" s="93">
        <v>0.65737229533794339</v>
      </c>
      <c r="C26" s="96">
        <v>0.23756413116216818</v>
      </c>
      <c r="D26" s="96">
        <v>8.0749498103948256E-2</v>
      </c>
      <c r="E26" s="94">
        <v>2.4314075395940219E-2</v>
      </c>
      <c r="F26" s="95">
        <v>0.69780424264979535</v>
      </c>
      <c r="G26" s="96">
        <v>0.22627465574990696</v>
      </c>
      <c r="H26" s="97">
        <v>5.5452177149237065E-2</v>
      </c>
      <c r="I26" s="122">
        <v>2.0468924451060664E-2</v>
      </c>
    </row>
    <row r="27" spans="1:9" ht="11.25" customHeight="1" x14ac:dyDescent="0.25">
      <c r="A27" s="121" t="s">
        <v>25</v>
      </c>
      <c r="B27" s="93">
        <v>0.633563796354494</v>
      </c>
      <c r="C27" s="96">
        <v>0.25832809553739788</v>
      </c>
      <c r="D27" s="96">
        <v>8.6737900691389064E-2</v>
      </c>
      <c r="E27" s="94">
        <v>2.1370207416719043E-2</v>
      </c>
      <c r="F27" s="95">
        <v>0.62796664528543933</v>
      </c>
      <c r="G27" s="96">
        <v>0.28030788967286724</v>
      </c>
      <c r="H27" s="97">
        <v>7.5689544579858881E-2</v>
      </c>
      <c r="I27" s="122">
        <v>1.603592046183451E-2</v>
      </c>
    </row>
    <row r="28" spans="1:9" ht="11.25" customHeight="1" x14ac:dyDescent="0.25">
      <c r="A28" s="121" t="s">
        <v>27</v>
      </c>
      <c r="B28" s="93">
        <v>0.61862177801157281</v>
      </c>
      <c r="C28" s="96">
        <v>0.2041031036296686</v>
      </c>
      <c r="D28" s="96">
        <v>0.14886901630720673</v>
      </c>
      <c r="E28" s="94">
        <v>2.8406102051551814E-2</v>
      </c>
      <c r="F28" s="95">
        <v>0.64728192161820486</v>
      </c>
      <c r="G28" s="96">
        <v>0.22250316055625791</v>
      </c>
      <c r="H28" s="97">
        <v>9.2288242730720602E-2</v>
      </c>
      <c r="I28" s="122">
        <v>3.7926675094816689E-2</v>
      </c>
    </row>
    <row r="29" spans="1:9" ht="11.25" customHeight="1" x14ac:dyDescent="0.25">
      <c r="A29" s="121" t="s">
        <v>26</v>
      </c>
      <c r="B29" s="93">
        <v>0.63623188405797104</v>
      </c>
      <c r="C29" s="96">
        <v>0.23884057971014494</v>
      </c>
      <c r="D29" s="96">
        <v>9.2463768115942035E-2</v>
      </c>
      <c r="E29" s="94">
        <v>3.2463768115942031E-2</v>
      </c>
      <c r="F29" s="95">
        <v>0.68069306930693074</v>
      </c>
      <c r="G29" s="96">
        <v>0.22821782178217823</v>
      </c>
      <c r="H29" s="97">
        <v>6.2376237623762376E-2</v>
      </c>
      <c r="I29" s="122">
        <v>2.8712871287128714E-2</v>
      </c>
    </row>
    <row r="30" spans="1:9" ht="11.25" customHeight="1" x14ac:dyDescent="0.25">
      <c r="A30" s="123" t="s">
        <v>31</v>
      </c>
      <c r="B30" s="99">
        <v>0.64564831261101241</v>
      </c>
      <c r="C30" s="102">
        <v>0.24955595026642985</v>
      </c>
      <c r="D30" s="102">
        <v>8.0817051509769089E-2</v>
      </c>
      <c r="E30" s="100">
        <v>2.3978685612788632E-2</v>
      </c>
      <c r="F30" s="101">
        <v>0.71921182266009853</v>
      </c>
      <c r="G30" s="102">
        <v>0.22660098522167488</v>
      </c>
      <c r="H30" s="103">
        <v>4.2692939244663386E-2</v>
      </c>
      <c r="I30" s="124">
        <v>1.1494252873563218E-2</v>
      </c>
    </row>
    <row r="31" spans="1:9" ht="11.25" customHeight="1" x14ac:dyDescent="0.25">
      <c r="A31" s="123" t="s">
        <v>35</v>
      </c>
      <c r="B31" s="99">
        <v>0.57227542179662561</v>
      </c>
      <c r="C31" s="102">
        <v>0.27952576379388966</v>
      </c>
      <c r="D31" s="102">
        <v>0.10442316461468308</v>
      </c>
      <c r="E31" s="100">
        <v>4.3775649794801641E-2</v>
      </c>
      <c r="F31" s="101">
        <v>0.58408304498269892</v>
      </c>
      <c r="G31" s="102">
        <v>0.28996539792387543</v>
      </c>
      <c r="H31" s="103">
        <v>9.7577854671280273E-2</v>
      </c>
      <c r="I31" s="124">
        <v>2.837370242214533E-2</v>
      </c>
    </row>
    <row r="32" spans="1:9" ht="11.25" customHeight="1" x14ac:dyDescent="0.25">
      <c r="A32" s="123" t="s">
        <v>33</v>
      </c>
      <c r="B32" s="99">
        <v>0.60395061728395061</v>
      </c>
      <c r="C32" s="102">
        <v>0.22074074074074074</v>
      </c>
      <c r="D32" s="102">
        <v>0.14271604938271604</v>
      </c>
      <c r="E32" s="100">
        <v>3.259259259259259E-2</v>
      </c>
      <c r="F32" s="101">
        <v>0.6392592592592593</v>
      </c>
      <c r="G32" s="102">
        <v>0.24</v>
      </c>
      <c r="H32" s="103">
        <v>9.481481481481481E-2</v>
      </c>
      <c r="I32" s="124">
        <v>2.5925925925925925E-2</v>
      </c>
    </row>
    <row r="33" spans="1:9" ht="11.25" customHeight="1" x14ac:dyDescent="0.25">
      <c r="A33" s="123" t="s">
        <v>34</v>
      </c>
      <c r="B33" s="99">
        <v>0.52794531564133496</v>
      </c>
      <c r="C33" s="102">
        <v>0.2810615199034982</v>
      </c>
      <c r="D33" s="102">
        <v>0.15560916767189384</v>
      </c>
      <c r="E33" s="100">
        <v>3.5383996783273017E-2</v>
      </c>
      <c r="F33" s="101">
        <v>0.56769759450171819</v>
      </c>
      <c r="G33" s="102">
        <v>0.27079037800687283</v>
      </c>
      <c r="H33" s="103">
        <v>0.1154639175257732</v>
      </c>
      <c r="I33" s="124">
        <v>4.6048109965635742E-2</v>
      </c>
    </row>
    <row r="34" spans="1:9" ht="11.25" customHeight="1" x14ac:dyDescent="0.25">
      <c r="A34" s="123" t="s">
        <v>36</v>
      </c>
      <c r="B34" s="99">
        <v>0.63807466831224935</v>
      </c>
      <c r="C34" s="102">
        <v>0.23089581404916179</v>
      </c>
      <c r="D34" s="102">
        <v>0.10367170626349892</v>
      </c>
      <c r="E34" s="100">
        <v>2.7357811375089993E-2</v>
      </c>
      <c r="F34" s="101">
        <v>0.65235650956602897</v>
      </c>
      <c r="G34" s="102">
        <v>0.24933893296002488</v>
      </c>
      <c r="H34" s="103">
        <v>7.7928138124125051E-2</v>
      </c>
      <c r="I34" s="124">
        <v>2.0376419349821123E-2</v>
      </c>
    </row>
    <row r="35" spans="1:9" ht="11.25" customHeight="1" x14ac:dyDescent="0.25">
      <c r="A35" s="121" t="s">
        <v>29</v>
      </c>
      <c r="B35" s="93">
        <v>0.65411764705882358</v>
      </c>
      <c r="C35" s="96">
        <v>0.22392156862745097</v>
      </c>
      <c r="D35" s="96">
        <v>9.6470588235294114E-2</v>
      </c>
      <c r="E35" s="94">
        <v>2.5490196078431372E-2</v>
      </c>
      <c r="F35" s="95">
        <v>0.70058139534883723</v>
      </c>
      <c r="G35" s="96">
        <v>0.22601744186046513</v>
      </c>
      <c r="H35" s="97">
        <v>5.5959302325581398E-2</v>
      </c>
      <c r="I35" s="122">
        <v>1.7441860465116279E-2</v>
      </c>
    </row>
    <row r="36" spans="1:9" ht="11.25" customHeight="1" x14ac:dyDescent="0.25">
      <c r="A36" s="121" t="s">
        <v>37</v>
      </c>
      <c r="B36" s="93">
        <v>0.64368440101339119</v>
      </c>
      <c r="C36" s="96">
        <v>0.23977560622511762</v>
      </c>
      <c r="D36" s="96">
        <v>9.2110025334781034E-2</v>
      </c>
      <c r="E36" s="94">
        <v>2.4429967426710098E-2</v>
      </c>
      <c r="F36" s="95">
        <v>0.65935057125676488</v>
      </c>
      <c r="G36" s="96">
        <v>0.25135297654840649</v>
      </c>
      <c r="H36" s="97">
        <v>7.1858087793144912E-2</v>
      </c>
      <c r="I36" s="122">
        <v>1.7438364401683705E-2</v>
      </c>
    </row>
    <row r="37" spans="1:9" ht="11.25" customHeight="1" x14ac:dyDescent="0.25">
      <c r="A37" s="121" t="s">
        <v>38</v>
      </c>
      <c r="B37" s="93">
        <v>0.61517429938482571</v>
      </c>
      <c r="C37" s="96">
        <v>0.26110731373889268</v>
      </c>
      <c r="D37" s="96">
        <v>0.10252904989747096</v>
      </c>
      <c r="E37" s="94">
        <v>2.1189336978810664E-2</v>
      </c>
      <c r="F37" s="95">
        <v>0.65465465465465467</v>
      </c>
      <c r="G37" s="96">
        <v>0.25675675675675674</v>
      </c>
      <c r="H37" s="97">
        <v>5.4054054054054057E-2</v>
      </c>
      <c r="I37" s="122">
        <v>3.4534534534534533E-2</v>
      </c>
    </row>
    <row r="38" spans="1:9" ht="11.25" customHeight="1" x14ac:dyDescent="0.25">
      <c r="A38" s="121" t="s">
        <v>39</v>
      </c>
      <c r="B38" s="93">
        <v>0.6271586715867159</v>
      </c>
      <c r="C38" s="96">
        <v>0.27306273062730629</v>
      </c>
      <c r="D38" s="96">
        <v>8.1180811808118078E-2</v>
      </c>
      <c r="E38" s="94">
        <v>1.8597785977859778E-2</v>
      </c>
      <c r="F38" s="95">
        <v>0.66942790577271549</v>
      </c>
      <c r="G38" s="96">
        <v>0.24488739321770644</v>
      </c>
      <c r="H38" s="97">
        <v>6.8599534040900856E-2</v>
      </c>
      <c r="I38" s="122">
        <v>1.7085166968677193E-2</v>
      </c>
    </row>
    <row r="39" spans="1:9" ht="11.25" customHeight="1" x14ac:dyDescent="0.25">
      <c r="A39" s="121" t="s">
        <v>40</v>
      </c>
      <c r="B39" s="93">
        <v>0.64866385372714486</v>
      </c>
      <c r="C39" s="96">
        <v>0.24135021097046414</v>
      </c>
      <c r="D39" s="96">
        <v>8.1293952180028134E-2</v>
      </c>
      <c r="E39" s="94">
        <v>2.8691983122362871E-2</v>
      </c>
      <c r="F39" s="95">
        <v>0.67520805957074026</v>
      </c>
      <c r="G39" s="96">
        <v>0.24770039421813403</v>
      </c>
      <c r="H39" s="97">
        <v>6.3293911519929913E-2</v>
      </c>
      <c r="I39" s="122">
        <v>1.3797634691195795E-2</v>
      </c>
    </row>
    <row r="40" spans="1:9" ht="11.25" customHeight="1" x14ac:dyDescent="0.25">
      <c r="A40" s="123" t="s">
        <v>41</v>
      </c>
      <c r="B40" s="99">
        <v>0.65579710144927539</v>
      </c>
      <c r="C40" s="102">
        <v>0.2318840579710145</v>
      </c>
      <c r="D40" s="102">
        <v>7.789855072463768E-2</v>
      </c>
      <c r="E40" s="100">
        <v>3.4420289855072464E-2</v>
      </c>
      <c r="F40" s="101">
        <v>0.67228915662650601</v>
      </c>
      <c r="G40" s="102">
        <v>0.25542168674698795</v>
      </c>
      <c r="H40" s="103">
        <v>6.2650602409638559E-2</v>
      </c>
      <c r="I40" s="124">
        <v>9.6385542168674707E-3</v>
      </c>
    </row>
    <row r="41" spans="1:9" ht="11.25" customHeight="1" x14ac:dyDescent="0.25">
      <c r="A41" s="123" t="s">
        <v>42</v>
      </c>
      <c r="B41" s="99">
        <v>0.63636363636363635</v>
      </c>
      <c r="C41" s="102">
        <v>0.22373999057936883</v>
      </c>
      <c r="D41" s="102">
        <v>0.10786622703721149</v>
      </c>
      <c r="E41" s="100">
        <v>3.2030146019783323E-2</v>
      </c>
      <c r="F41" s="101">
        <v>0.68631006346328194</v>
      </c>
      <c r="G41" s="102">
        <v>0.22030825022665457</v>
      </c>
      <c r="H41" s="103">
        <v>6.7996373526745243E-2</v>
      </c>
      <c r="I41" s="124">
        <v>2.5385312783318223E-2</v>
      </c>
    </row>
    <row r="42" spans="1:9" ht="11.25" customHeight="1" x14ac:dyDescent="0.25">
      <c r="A42" s="123" t="s">
        <v>44</v>
      </c>
      <c r="B42" s="99">
        <v>0.64269406392694062</v>
      </c>
      <c r="C42" s="102">
        <v>0.21518264840182649</v>
      </c>
      <c r="D42" s="102">
        <v>0.1127283105022831</v>
      </c>
      <c r="E42" s="100">
        <v>2.939497716894977E-2</v>
      </c>
      <c r="F42" s="101">
        <v>0.7021276595744681</v>
      </c>
      <c r="G42" s="102">
        <v>0.19764837625979842</v>
      </c>
      <c r="H42" s="103">
        <v>7.6147816349384098E-2</v>
      </c>
      <c r="I42" s="124">
        <v>2.4076147816349383E-2</v>
      </c>
    </row>
    <row r="43" spans="1:9" ht="11.25" customHeight="1" x14ac:dyDescent="0.25">
      <c r="A43" s="123" t="s">
        <v>45</v>
      </c>
      <c r="B43" s="99">
        <v>0.61959247648902827</v>
      </c>
      <c r="C43" s="102">
        <v>0.2225705329153605</v>
      </c>
      <c r="D43" s="102">
        <v>0.12539184952978055</v>
      </c>
      <c r="E43" s="100">
        <v>3.244514106583072E-2</v>
      </c>
      <c r="F43" s="101">
        <v>0.64946572843367212</v>
      </c>
      <c r="G43" s="102">
        <v>0.22908522283033619</v>
      </c>
      <c r="H43" s="103">
        <v>8.2616627573625229E-2</v>
      </c>
      <c r="I43" s="124">
        <v>3.8832421162366432E-2</v>
      </c>
    </row>
    <row r="44" spans="1:9" ht="11.25" customHeight="1" x14ac:dyDescent="0.25">
      <c r="A44" s="123" t="s">
        <v>46</v>
      </c>
      <c r="B44" s="99">
        <v>0.58957219251336901</v>
      </c>
      <c r="C44" s="102">
        <v>0.28832442067736186</v>
      </c>
      <c r="D44" s="102">
        <v>9.4474153297682703E-2</v>
      </c>
      <c r="E44" s="100">
        <v>2.7629233511586453E-2</v>
      </c>
      <c r="F44" s="101">
        <v>0.71525885558583102</v>
      </c>
      <c r="G44" s="102">
        <v>0.21525885558583105</v>
      </c>
      <c r="H44" s="103">
        <v>5.3133514986376022E-2</v>
      </c>
      <c r="I44" s="124">
        <v>1.6348773841961851E-2</v>
      </c>
    </row>
    <row r="45" spans="1:9" ht="11.25" customHeight="1" x14ac:dyDescent="0.25">
      <c r="A45" s="121" t="s">
        <v>47</v>
      </c>
      <c r="B45" s="93">
        <v>0.63134978229317851</v>
      </c>
      <c r="C45" s="96">
        <v>0.24963715529753266</v>
      </c>
      <c r="D45" s="96">
        <v>9.0469279148524429E-2</v>
      </c>
      <c r="E45" s="94">
        <v>2.8543783260764392E-2</v>
      </c>
      <c r="F45" s="95">
        <v>0.67077175697865354</v>
      </c>
      <c r="G45" s="96">
        <v>0.23070607553366174</v>
      </c>
      <c r="H45" s="97">
        <v>8.2922824302134643E-2</v>
      </c>
      <c r="I45" s="122">
        <v>1.5599343185550082E-2</v>
      </c>
    </row>
    <row r="46" spans="1:9" ht="11.25" customHeight="1" x14ac:dyDescent="0.25">
      <c r="A46" s="121" t="s">
        <v>49</v>
      </c>
      <c r="B46" s="93">
        <v>0.62888428529150642</v>
      </c>
      <c r="C46" s="96">
        <v>0.260136134951169</v>
      </c>
      <c r="D46" s="96">
        <v>9.0559337081976915E-2</v>
      </c>
      <c r="E46" s="94">
        <v>2.0420242675347738E-2</v>
      </c>
      <c r="F46" s="95">
        <v>0.6719761075161772</v>
      </c>
      <c r="G46" s="96">
        <v>0.23195619711299154</v>
      </c>
      <c r="H46" s="97">
        <v>7.5161772025883519E-2</v>
      </c>
      <c r="I46" s="122">
        <v>2.0905923344947737E-2</v>
      </c>
    </row>
    <row r="47" spans="1:9" ht="11.25" customHeight="1" x14ac:dyDescent="0.25">
      <c r="A47" s="121" t="s">
        <v>51</v>
      </c>
      <c r="B47" s="93">
        <v>0.65150048402710548</v>
      </c>
      <c r="C47" s="96">
        <v>0.25556631171345595</v>
      </c>
      <c r="D47" s="96">
        <v>6.6795740561471445E-2</v>
      </c>
      <c r="E47" s="94">
        <v>2.6137463697967087E-2</v>
      </c>
      <c r="F47" s="95">
        <v>0.69449715370018972</v>
      </c>
      <c r="G47" s="96">
        <v>0.2239089184060721</v>
      </c>
      <c r="H47" s="97">
        <v>6.4516129032258063E-2</v>
      </c>
      <c r="I47" s="122">
        <v>1.7077798861480076E-2</v>
      </c>
    </row>
    <row r="48" spans="1:9" ht="11.25" customHeight="1" thickBot="1" x14ac:dyDescent="0.3">
      <c r="A48" s="129" t="s">
        <v>50</v>
      </c>
      <c r="B48" s="130">
        <v>0.65965626413387612</v>
      </c>
      <c r="C48" s="131">
        <v>0.24310266847580281</v>
      </c>
      <c r="D48" s="131">
        <v>7.8245137946630489E-2</v>
      </c>
      <c r="E48" s="132">
        <v>1.8995929443690638E-2</v>
      </c>
      <c r="F48" s="133">
        <v>0.69179600886917958</v>
      </c>
      <c r="G48" s="131">
        <v>0.23636363636363636</v>
      </c>
      <c r="H48" s="134">
        <v>5.7649667405764965E-2</v>
      </c>
      <c r="I48" s="135">
        <v>1.4190687361419069E-2</v>
      </c>
    </row>
    <row r="49" spans="1:9" s="3" customFormat="1" ht="47.25" customHeight="1" x14ac:dyDescent="0.25">
      <c r="A49" s="231" t="s">
        <v>233</v>
      </c>
      <c r="B49" s="231"/>
      <c r="C49" s="231"/>
      <c r="D49" s="231"/>
      <c r="E49" s="231"/>
      <c r="F49" s="231"/>
      <c r="G49" s="231"/>
      <c r="H49" s="231"/>
      <c r="I49" s="231"/>
    </row>
    <row r="50" spans="1:9" x14ac:dyDescent="0.25">
      <c r="A50" s="127"/>
    </row>
  </sheetData>
  <sortState ref="A6:I50">
    <sortCondition ref="A50"/>
  </sortState>
  <mergeCells count="4">
    <mergeCell ref="A1:I1"/>
    <mergeCell ref="B2:E2"/>
    <mergeCell ref="F2:I2"/>
    <mergeCell ref="A49:I49"/>
  </mergeCells>
  <pageMargins left="0.7" right="0.7" top="0.75" bottom="0.75" header="0.3" footer="0.3"/>
  <pageSetup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35"/>
  <sheetViews>
    <sheetView showGridLines="0" zoomScaleNormal="100" zoomScaleSheetLayoutView="100" workbookViewId="0">
      <selection sqref="A1:H1"/>
    </sheetView>
  </sheetViews>
  <sheetFormatPr defaultRowHeight="15" x14ac:dyDescent="0.25"/>
  <cols>
    <col min="1" max="1" width="16" style="112" customWidth="1"/>
    <col min="2" max="2" width="25" style="112" bestFit="1" customWidth="1"/>
    <col min="3" max="3" width="10.5703125" style="112" bestFit="1" customWidth="1"/>
    <col min="4" max="4" width="4" style="112" customWidth="1"/>
    <col min="5" max="5" width="10.5703125" style="112" bestFit="1" customWidth="1"/>
    <col min="6" max="6" width="3.85546875" style="112" customWidth="1"/>
    <col min="7" max="7" width="10.5703125" style="112" bestFit="1" customWidth="1"/>
    <col min="8" max="8" width="3.28515625" style="112" bestFit="1" customWidth="1"/>
  </cols>
  <sheetData>
    <row r="1" spans="1:8" ht="35.1" customHeight="1" thickBot="1" x14ac:dyDescent="0.3">
      <c r="A1" s="232" t="s">
        <v>239</v>
      </c>
      <c r="B1" s="233"/>
      <c r="C1" s="233"/>
      <c r="D1" s="233"/>
      <c r="E1" s="233"/>
      <c r="F1" s="233"/>
      <c r="G1" s="233"/>
      <c r="H1" s="234"/>
    </row>
    <row r="2" spans="1:8" ht="43.5" customHeight="1" x14ac:dyDescent="0.25">
      <c r="A2" s="236"/>
      <c r="B2" s="237"/>
      <c r="C2" s="214" t="s">
        <v>223</v>
      </c>
      <c r="D2" s="240"/>
      <c r="E2" s="240"/>
      <c r="F2" s="240"/>
      <c r="G2" s="240"/>
      <c r="H2" s="215"/>
    </row>
    <row r="3" spans="1:8" ht="44.25" customHeight="1" thickBot="1" x14ac:dyDescent="0.3">
      <c r="A3" s="238"/>
      <c r="B3" s="239"/>
      <c r="C3" s="241" t="s">
        <v>110</v>
      </c>
      <c r="D3" s="242"/>
      <c r="E3" s="242" t="s">
        <v>111</v>
      </c>
      <c r="F3" s="242"/>
      <c r="G3" s="242" t="s">
        <v>112</v>
      </c>
      <c r="H3" s="243"/>
    </row>
    <row r="4" spans="1:8" s="7" customFormat="1" ht="11.25" customHeight="1" x14ac:dyDescent="0.25">
      <c r="A4" s="85" t="s">
        <v>113</v>
      </c>
      <c r="B4" s="136" t="s">
        <v>113</v>
      </c>
      <c r="C4" s="137">
        <v>0.86293600284403205</v>
      </c>
      <c r="D4" s="138"/>
      <c r="E4" s="138">
        <v>4.1297678914702797E-2</v>
      </c>
      <c r="F4" s="138"/>
      <c r="G4" s="139">
        <v>9.5766318241265497E-2</v>
      </c>
      <c r="H4" s="140"/>
    </row>
    <row r="5" spans="1:8" ht="11.25" customHeight="1" x14ac:dyDescent="0.25">
      <c r="A5" s="207" t="s">
        <v>68</v>
      </c>
      <c r="B5" s="92" t="s">
        <v>96</v>
      </c>
      <c r="C5" s="93">
        <v>0.861257133265938</v>
      </c>
      <c r="D5" s="96" t="s">
        <v>116</v>
      </c>
      <c r="E5" s="96">
        <v>3.9786917651003298E-2</v>
      </c>
      <c r="F5" s="96" t="s">
        <v>116</v>
      </c>
      <c r="G5" s="141">
        <v>9.8955949083058603E-2</v>
      </c>
      <c r="H5" s="142" t="s">
        <v>116</v>
      </c>
    </row>
    <row r="6" spans="1:8" ht="11.25" customHeight="1" x14ac:dyDescent="0.25">
      <c r="A6" s="207"/>
      <c r="B6" s="92" t="s">
        <v>69</v>
      </c>
      <c r="C6" s="93">
        <v>0.86431674660400903</v>
      </c>
      <c r="D6" s="96" t="s">
        <v>116</v>
      </c>
      <c r="E6" s="96">
        <v>4.2540166249566497E-2</v>
      </c>
      <c r="F6" s="96" t="s">
        <v>116</v>
      </c>
      <c r="G6" s="141">
        <v>9.3143087146424206E-2</v>
      </c>
      <c r="H6" s="142" t="s">
        <v>116</v>
      </c>
    </row>
    <row r="7" spans="1:8" ht="11.25" customHeight="1" x14ac:dyDescent="0.25">
      <c r="A7" s="208" t="s">
        <v>65</v>
      </c>
      <c r="B7" s="98" t="s">
        <v>117</v>
      </c>
      <c r="C7" s="99">
        <v>0.83173506597475699</v>
      </c>
      <c r="D7" s="102" t="s">
        <v>115</v>
      </c>
      <c r="E7" s="102">
        <v>8.3039179453999898E-2</v>
      </c>
      <c r="F7" s="102" t="s">
        <v>115</v>
      </c>
      <c r="G7" s="143">
        <v>8.5225754571243401E-2</v>
      </c>
      <c r="H7" s="144" t="s">
        <v>116</v>
      </c>
    </row>
    <row r="8" spans="1:8" ht="11.25" customHeight="1" x14ac:dyDescent="0.25">
      <c r="A8" s="208"/>
      <c r="B8" s="98" t="s">
        <v>118</v>
      </c>
      <c r="C8" s="99">
        <v>0.86983723862989404</v>
      </c>
      <c r="D8" s="102" t="s">
        <v>116</v>
      </c>
      <c r="E8" s="102">
        <v>3.2065009444413102E-2</v>
      </c>
      <c r="F8" s="102" t="s">
        <v>115</v>
      </c>
      <c r="G8" s="143">
        <v>9.8097751925692797E-2</v>
      </c>
      <c r="H8" s="144" t="s">
        <v>116</v>
      </c>
    </row>
    <row r="9" spans="1:8" ht="11.25" customHeight="1" x14ac:dyDescent="0.25">
      <c r="A9" s="208"/>
      <c r="B9" s="104" t="s">
        <v>119</v>
      </c>
      <c r="C9" s="99">
        <v>0.85371787942723798</v>
      </c>
      <c r="D9" s="102" t="s">
        <v>116</v>
      </c>
      <c r="E9" s="102">
        <v>3.6205392036015603E-2</v>
      </c>
      <c r="F9" s="102" t="s">
        <v>116</v>
      </c>
      <c r="G9" s="143">
        <v>0.11007672853674599</v>
      </c>
      <c r="H9" s="144" t="s">
        <v>115</v>
      </c>
    </row>
    <row r="10" spans="1:8" ht="11.25" customHeight="1" x14ac:dyDescent="0.25">
      <c r="A10" s="208"/>
      <c r="B10" s="104" t="s">
        <v>120</v>
      </c>
      <c r="C10" s="99">
        <v>0.89207758394693903</v>
      </c>
      <c r="D10" s="102" t="s">
        <v>115</v>
      </c>
      <c r="E10" s="102">
        <v>2.8753411089392202E-2</v>
      </c>
      <c r="F10" s="102" t="s">
        <v>115</v>
      </c>
      <c r="G10" s="143">
        <v>7.9169004963668799E-2</v>
      </c>
      <c r="H10" s="144" t="s">
        <v>115</v>
      </c>
    </row>
    <row r="11" spans="1:8" ht="11.25" customHeight="1" x14ac:dyDescent="0.25">
      <c r="A11" s="208"/>
      <c r="B11" s="104" t="s">
        <v>121</v>
      </c>
      <c r="C11" s="99">
        <v>0.87560677428697697</v>
      </c>
      <c r="D11" s="102" t="s">
        <v>116</v>
      </c>
      <c r="E11" s="102">
        <v>2.4708159936586298E-2</v>
      </c>
      <c r="F11" s="102" t="s">
        <v>115</v>
      </c>
      <c r="G11" s="143">
        <v>9.9685065776436294E-2</v>
      </c>
      <c r="H11" s="144" t="s">
        <v>116</v>
      </c>
    </row>
    <row r="12" spans="1:8" ht="11.25" customHeight="1" x14ac:dyDescent="0.25">
      <c r="A12" s="207" t="s">
        <v>122</v>
      </c>
      <c r="B12" s="92" t="s">
        <v>123</v>
      </c>
      <c r="C12" s="93">
        <v>0.86716680106940203</v>
      </c>
      <c r="D12" s="96" t="s">
        <v>116</v>
      </c>
      <c r="E12" s="96">
        <v>4.1382463518050597E-2</v>
      </c>
      <c r="F12" s="96" t="s">
        <v>116</v>
      </c>
      <c r="G12" s="141">
        <v>9.1450735412547599E-2</v>
      </c>
      <c r="H12" s="142" t="s">
        <v>116</v>
      </c>
    </row>
    <row r="13" spans="1:8" ht="11.25" customHeight="1" x14ac:dyDescent="0.25">
      <c r="A13" s="207"/>
      <c r="B13" s="92" t="s">
        <v>124</v>
      </c>
      <c r="C13" s="93">
        <v>0.868159517166883</v>
      </c>
      <c r="D13" s="96" t="s">
        <v>116</v>
      </c>
      <c r="E13" s="96">
        <v>3.3249889162953697E-2</v>
      </c>
      <c r="F13" s="96" t="s">
        <v>116</v>
      </c>
      <c r="G13" s="141">
        <v>9.8590593670163706E-2</v>
      </c>
      <c r="H13" s="142" t="s">
        <v>116</v>
      </c>
    </row>
    <row r="14" spans="1:8" ht="11.25" customHeight="1" x14ac:dyDescent="0.25">
      <c r="A14" s="207"/>
      <c r="B14" s="92" t="s">
        <v>125</v>
      </c>
      <c r="C14" s="93">
        <v>0.83878784833486697</v>
      </c>
      <c r="D14" s="96" t="s">
        <v>116</v>
      </c>
      <c r="E14" s="96">
        <v>4.6590823441814602E-2</v>
      </c>
      <c r="F14" s="96" t="s">
        <v>116</v>
      </c>
      <c r="G14" s="141">
        <v>0.114621328223318</v>
      </c>
      <c r="H14" s="142" t="s">
        <v>116</v>
      </c>
    </row>
    <row r="15" spans="1:8" ht="11.25" customHeight="1" x14ac:dyDescent="0.25">
      <c r="A15" s="207"/>
      <c r="B15" s="92" t="s">
        <v>88</v>
      </c>
      <c r="C15" s="93">
        <v>0.83284198965951495</v>
      </c>
      <c r="D15" s="96" t="s">
        <v>116</v>
      </c>
      <c r="E15" s="96">
        <v>4.5523936418093103E-2</v>
      </c>
      <c r="F15" s="96" t="s">
        <v>116</v>
      </c>
      <c r="G15" s="141">
        <v>0.12163407392239201</v>
      </c>
      <c r="H15" s="142" t="s">
        <v>116</v>
      </c>
    </row>
    <row r="16" spans="1:8" ht="11.25" customHeight="1" x14ac:dyDescent="0.25">
      <c r="A16" s="208" t="s">
        <v>126</v>
      </c>
      <c r="B16" s="98" t="s">
        <v>236</v>
      </c>
      <c r="C16" s="99">
        <v>0.83636092122141303</v>
      </c>
      <c r="D16" s="102" t="s">
        <v>115</v>
      </c>
      <c r="E16" s="102">
        <v>5.0336732842672399E-2</v>
      </c>
      <c r="F16" s="102" t="s">
        <v>115</v>
      </c>
      <c r="G16" s="143">
        <v>0.113302345935914</v>
      </c>
      <c r="H16" s="144" t="s">
        <v>115</v>
      </c>
    </row>
    <row r="17" spans="1:8" ht="11.25" customHeight="1" x14ac:dyDescent="0.25">
      <c r="A17" s="208"/>
      <c r="B17" s="98" t="s">
        <v>237</v>
      </c>
      <c r="C17" s="99">
        <v>0.887785071334383</v>
      </c>
      <c r="D17" s="102" t="s">
        <v>115</v>
      </c>
      <c r="E17" s="102">
        <v>3.2838570995398698E-2</v>
      </c>
      <c r="F17" s="102" t="s">
        <v>115</v>
      </c>
      <c r="G17" s="143">
        <v>7.93763576702185E-2</v>
      </c>
      <c r="H17" s="144" t="s">
        <v>115</v>
      </c>
    </row>
    <row r="18" spans="1:8" ht="11.25" customHeight="1" x14ac:dyDescent="0.25">
      <c r="A18" s="209" t="s">
        <v>127</v>
      </c>
      <c r="B18" s="92" t="s">
        <v>128</v>
      </c>
      <c r="C18" s="93">
        <v>0.838365069185522</v>
      </c>
      <c r="D18" s="96" t="s">
        <v>115</v>
      </c>
      <c r="E18" s="96">
        <v>5.6401881274726E-2</v>
      </c>
      <c r="F18" s="96" t="s">
        <v>115</v>
      </c>
      <c r="G18" s="141">
        <v>0.105233049539752</v>
      </c>
      <c r="H18" s="142" t="s">
        <v>116</v>
      </c>
    </row>
    <row r="19" spans="1:8" ht="11.25" customHeight="1" x14ac:dyDescent="0.25">
      <c r="A19" s="209"/>
      <c r="B19" s="92" t="s">
        <v>129</v>
      </c>
      <c r="C19" s="93">
        <v>0.87043965999593897</v>
      </c>
      <c r="D19" s="96" t="s">
        <v>116</v>
      </c>
      <c r="E19" s="96">
        <v>3.6685043610004499E-2</v>
      </c>
      <c r="F19" s="96" t="s">
        <v>116</v>
      </c>
      <c r="G19" s="141">
        <v>9.2875296394056506E-2</v>
      </c>
      <c r="H19" s="142" t="s">
        <v>116</v>
      </c>
    </row>
    <row r="20" spans="1:8" ht="11.25" customHeight="1" x14ac:dyDescent="0.25">
      <c r="A20" s="210" t="s">
        <v>161</v>
      </c>
      <c r="B20" s="98" t="s">
        <v>130</v>
      </c>
      <c r="C20" s="99">
        <v>0.82369547263308096</v>
      </c>
      <c r="D20" s="102" t="s">
        <v>115</v>
      </c>
      <c r="E20" s="102">
        <v>2.3109271037794199E-2</v>
      </c>
      <c r="F20" s="102" t="s">
        <v>115</v>
      </c>
      <c r="G20" s="143">
        <v>0.15319525632912501</v>
      </c>
      <c r="H20" s="144" t="s">
        <v>115</v>
      </c>
    </row>
    <row r="21" spans="1:8" ht="11.25" customHeight="1" x14ac:dyDescent="0.25">
      <c r="A21" s="210"/>
      <c r="B21" s="98" t="s">
        <v>131</v>
      </c>
      <c r="C21" s="99">
        <v>0.86655446588666296</v>
      </c>
      <c r="D21" s="102" t="s">
        <v>116</v>
      </c>
      <c r="E21" s="102">
        <v>2.5532678242024699E-2</v>
      </c>
      <c r="F21" s="102" t="s">
        <v>115</v>
      </c>
      <c r="G21" s="143">
        <v>0.107912855871312</v>
      </c>
      <c r="H21" s="144" t="s">
        <v>116</v>
      </c>
    </row>
    <row r="22" spans="1:8" ht="11.25" customHeight="1" x14ac:dyDescent="0.25">
      <c r="A22" s="210"/>
      <c r="B22" s="98" t="s">
        <v>132</v>
      </c>
      <c r="C22" s="99">
        <v>0.87937013447691803</v>
      </c>
      <c r="D22" s="102" t="s">
        <v>115</v>
      </c>
      <c r="E22" s="102">
        <v>3.8417120223514997E-2</v>
      </c>
      <c r="F22" s="102" t="s">
        <v>116</v>
      </c>
      <c r="G22" s="143">
        <v>8.2212745299566695E-2</v>
      </c>
      <c r="H22" s="144" t="s">
        <v>115</v>
      </c>
    </row>
    <row r="23" spans="1:8" ht="11.25" customHeight="1" x14ac:dyDescent="0.25">
      <c r="A23" s="210"/>
      <c r="B23" s="98" t="s">
        <v>133</v>
      </c>
      <c r="C23" s="99">
        <v>0.87813518650432798</v>
      </c>
      <c r="D23" s="102" t="s">
        <v>116</v>
      </c>
      <c r="E23" s="102">
        <v>5.9236256323223803E-2</v>
      </c>
      <c r="F23" s="102" t="s">
        <v>115</v>
      </c>
      <c r="G23" s="143">
        <v>6.2628557172448002E-2</v>
      </c>
      <c r="H23" s="144" t="s">
        <v>115</v>
      </c>
    </row>
    <row r="24" spans="1:8" ht="11.25" customHeight="1" x14ac:dyDescent="0.25">
      <c r="A24" s="210"/>
      <c r="B24" s="98" t="s">
        <v>134</v>
      </c>
      <c r="C24" s="99">
        <v>0.83717711279600904</v>
      </c>
      <c r="D24" s="102" t="s">
        <v>116</v>
      </c>
      <c r="E24" s="102">
        <v>0.105742827528143</v>
      </c>
      <c r="F24" s="102" t="s">
        <v>115</v>
      </c>
      <c r="G24" s="143">
        <v>5.7080059675848699E-2</v>
      </c>
      <c r="H24" s="144" t="s">
        <v>115</v>
      </c>
    </row>
    <row r="25" spans="1:8" ht="11.25" customHeight="1" x14ac:dyDescent="0.25">
      <c r="A25" s="209" t="s">
        <v>162</v>
      </c>
      <c r="B25" s="92" t="s">
        <v>135</v>
      </c>
      <c r="C25" s="93">
        <v>0.82939384882930201</v>
      </c>
      <c r="D25" s="96" t="s">
        <v>115</v>
      </c>
      <c r="E25" s="96">
        <v>3.5954496088274099E-2</v>
      </c>
      <c r="F25" s="96" t="s">
        <v>116</v>
      </c>
      <c r="G25" s="141">
        <v>0.13465165508242399</v>
      </c>
      <c r="H25" s="142" t="s">
        <v>115</v>
      </c>
    </row>
    <row r="26" spans="1:8" ht="11.25" customHeight="1" x14ac:dyDescent="0.25">
      <c r="A26" s="209"/>
      <c r="B26" s="92" t="s">
        <v>136</v>
      </c>
      <c r="C26" s="93">
        <v>0.89057823506148304</v>
      </c>
      <c r="D26" s="96" t="s">
        <v>115</v>
      </c>
      <c r="E26" s="96">
        <v>3.8408241232419899E-2</v>
      </c>
      <c r="F26" s="96" t="s">
        <v>116</v>
      </c>
      <c r="G26" s="141">
        <v>7.1013523706096801E-2</v>
      </c>
      <c r="H26" s="142" t="s">
        <v>115</v>
      </c>
    </row>
    <row r="27" spans="1:8" ht="11.25" customHeight="1" x14ac:dyDescent="0.25">
      <c r="A27" s="209"/>
      <c r="B27" s="92" t="s">
        <v>137</v>
      </c>
      <c r="C27" s="93">
        <v>0.89277542923419195</v>
      </c>
      <c r="D27" s="96" t="s">
        <v>115</v>
      </c>
      <c r="E27" s="96">
        <v>4.9263319344367701E-2</v>
      </c>
      <c r="F27" s="96" t="s">
        <v>116</v>
      </c>
      <c r="G27" s="141">
        <v>5.7961251421440603E-2</v>
      </c>
      <c r="H27" s="142" t="s">
        <v>115</v>
      </c>
    </row>
    <row r="28" spans="1:8" ht="11.25" customHeight="1" x14ac:dyDescent="0.25">
      <c r="A28" s="209"/>
      <c r="B28" s="92" t="s">
        <v>138</v>
      </c>
      <c r="C28" s="93">
        <v>0.91450477884299297</v>
      </c>
      <c r="D28" s="96" t="s">
        <v>115</v>
      </c>
      <c r="E28" s="96">
        <v>5.6526009101770802E-2</v>
      </c>
      <c r="F28" s="96" t="s">
        <v>115</v>
      </c>
      <c r="G28" s="141">
        <v>2.8969212055236299E-2</v>
      </c>
      <c r="H28" s="142" t="s">
        <v>115</v>
      </c>
    </row>
    <row r="29" spans="1:8" ht="11.25" customHeight="1" x14ac:dyDescent="0.25">
      <c r="A29" s="210" t="s">
        <v>160</v>
      </c>
      <c r="B29" s="98" t="s">
        <v>139</v>
      </c>
      <c r="C29" s="99">
        <v>0.86581923968548402</v>
      </c>
      <c r="D29" s="102" t="s">
        <v>116</v>
      </c>
      <c r="E29" s="102">
        <v>4.3358913320647799E-2</v>
      </c>
      <c r="F29" s="102" t="s">
        <v>116</v>
      </c>
      <c r="G29" s="143">
        <v>9.0821846993868194E-2</v>
      </c>
      <c r="H29" s="144" t="s">
        <v>116</v>
      </c>
    </row>
    <row r="30" spans="1:8" ht="11.25" customHeight="1" x14ac:dyDescent="0.25">
      <c r="A30" s="210"/>
      <c r="B30" s="104" t="s">
        <v>157</v>
      </c>
      <c r="C30" s="99">
        <v>0.84735869469218095</v>
      </c>
      <c r="D30" s="102" t="s">
        <v>116</v>
      </c>
      <c r="E30" s="102">
        <v>5.2223207270466997E-2</v>
      </c>
      <c r="F30" s="102" t="s">
        <v>116</v>
      </c>
      <c r="G30" s="143">
        <v>0.10041809803735301</v>
      </c>
      <c r="H30" s="144" t="s">
        <v>116</v>
      </c>
    </row>
    <row r="31" spans="1:8" ht="11.25" customHeight="1" x14ac:dyDescent="0.25">
      <c r="A31" s="210"/>
      <c r="B31" s="104" t="s">
        <v>156</v>
      </c>
      <c r="C31" s="99">
        <v>0.88662594550614304</v>
      </c>
      <c r="D31" s="102" t="s">
        <v>115</v>
      </c>
      <c r="E31" s="102">
        <v>3.5112548447398702E-2</v>
      </c>
      <c r="F31" s="102" t="s">
        <v>116</v>
      </c>
      <c r="G31" s="143">
        <v>7.8261506046458096E-2</v>
      </c>
      <c r="H31" s="144" t="s">
        <v>115</v>
      </c>
    </row>
    <row r="32" spans="1:8" ht="11.25" customHeight="1" x14ac:dyDescent="0.25">
      <c r="A32" s="210"/>
      <c r="B32" s="104" t="s">
        <v>158</v>
      </c>
      <c r="C32" s="99">
        <v>0.89182716573919596</v>
      </c>
      <c r="D32" s="102" t="s">
        <v>115</v>
      </c>
      <c r="E32" s="102">
        <v>3.18172385123833E-2</v>
      </c>
      <c r="F32" s="102" t="s">
        <v>115</v>
      </c>
      <c r="G32" s="143">
        <v>7.6355595748420296E-2</v>
      </c>
      <c r="H32" s="144" t="s">
        <v>115</v>
      </c>
    </row>
    <row r="33" spans="1:8" ht="11.25" customHeight="1" thickBot="1" x14ac:dyDescent="0.3">
      <c r="A33" s="213"/>
      <c r="B33" s="105" t="s">
        <v>159</v>
      </c>
      <c r="C33" s="106">
        <v>0.76700411571599103</v>
      </c>
      <c r="D33" s="109" t="s">
        <v>115</v>
      </c>
      <c r="E33" s="109">
        <v>5.3987044542080503E-2</v>
      </c>
      <c r="F33" s="109" t="s">
        <v>116</v>
      </c>
      <c r="G33" s="145">
        <v>0.17900883974192799</v>
      </c>
      <c r="H33" s="146" t="s">
        <v>115</v>
      </c>
    </row>
    <row r="34" spans="1:8" s="3" customFormat="1" ht="57.75" customHeight="1" x14ac:dyDescent="0.25">
      <c r="A34" s="202" t="s">
        <v>242</v>
      </c>
      <c r="B34" s="235"/>
      <c r="C34" s="235"/>
      <c r="D34" s="235"/>
      <c r="E34" s="235"/>
      <c r="F34" s="235"/>
      <c r="G34" s="235"/>
      <c r="H34" s="235"/>
    </row>
    <row r="35" spans="1:8" ht="57.75" customHeight="1" x14ac:dyDescent="0.25">
      <c r="A35" s="111"/>
      <c r="B35" s="111"/>
    </row>
  </sheetData>
  <mergeCells count="15">
    <mergeCell ref="A1:H1"/>
    <mergeCell ref="A5:A6"/>
    <mergeCell ref="A7:A11"/>
    <mergeCell ref="A12:A15"/>
    <mergeCell ref="A34:H34"/>
    <mergeCell ref="A2:B3"/>
    <mergeCell ref="A16:A17"/>
    <mergeCell ref="A18:A19"/>
    <mergeCell ref="A20:A24"/>
    <mergeCell ref="A25:A28"/>
    <mergeCell ref="C2:H2"/>
    <mergeCell ref="C3:D3"/>
    <mergeCell ref="E3:F3"/>
    <mergeCell ref="G3:H3"/>
    <mergeCell ref="A29:A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34"/>
  <sheetViews>
    <sheetView showGridLines="0" zoomScaleNormal="100" zoomScaleSheetLayoutView="100" workbookViewId="0">
      <selection sqref="A1:D1"/>
    </sheetView>
  </sheetViews>
  <sheetFormatPr defaultRowHeight="15" x14ac:dyDescent="0.25"/>
  <cols>
    <col min="1" max="1" width="17.5703125" style="112" customWidth="1"/>
    <col min="2" max="2" width="24.85546875" style="112" bestFit="1" customWidth="1"/>
    <col min="3" max="3" width="13.85546875" style="112" customWidth="1"/>
    <col min="4" max="4" width="5.85546875" style="112" bestFit="1" customWidth="1"/>
  </cols>
  <sheetData>
    <row r="1" spans="1:4" ht="51.75" customHeight="1" thickBot="1" x14ac:dyDescent="0.3">
      <c r="A1" s="222" t="s">
        <v>240</v>
      </c>
      <c r="B1" s="223"/>
      <c r="C1" s="223"/>
      <c r="D1" s="224"/>
    </row>
    <row r="2" spans="1:4" ht="58.5" customHeight="1" x14ac:dyDescent="0.25">
      <c r="A2" s="244"/>
      <c r="B2" s="245"/>
      <c r="C2" s="246" t="s">
        <v>212</v>
      </c>
      <c r="D2" s="247"/>
    </row>
    <row r="3" spans="1:4" s="7" customFormat="1" ht="11.25" customHeight="1" x14ac:dyDescent="0.25">
      <c r="A3" s="85" t="s">
        <v>113</v>
      </c>
      <c r="B3" s="147" t="s">
        <v>113</v>
      </c>
      <c r="C3" s="90">
        <v>8.6975371658199394E-2</v>
      </c>
      <c r="D3" s="88"/>
    </row>
    <row r="4" spans="1:4" ht="11.25" customHeight="1" x14ac:dyDescent="0.25">
      <c r="A4" s="207" t="s">
        <v>68</v>
      </c>
      <c r="B4" s="148" t="s">
        <v>96</v>
      </c>
      <c r="C4" s="96">
        <v>8.4881111732068498E-2</v>
      </c>
      <c r="D4" s="94" t="s">
        <v>116</v>
      </c>
    </row>
    <row r="5" spans="1:4" ht="11.25" customHeight="1" x14ac:dyDescent="0.25">
      <c r="A5" s="207"/>
      <c r="B5" s="148" t="s">
        <v>69</v>
      </c>
      <c r="C5" s="96">
        <v>8.8694724745606496E-2</v>
      </c>
      <c r="D5" s="94" t="s">
        <v>116</v>
      </c>
    </row>
    <row r="6" spans="1:4" ht="11.25" customHeight="1" x14ac:dyDescent="0.25">
      <c r="A6" s="208" t="s">
        <v>65</v>
      </c>
      <c r="B6" s="149" t="s">
        <v>117</v>
      </c>
      <c r="C6" s="102">
        <v>0.19453210022687401</v>
      </c>
      <c r="D6" s="100" t="s">
        <v>115</v>
      </c>
    </row>
    <row r="7" spans="1:4" ht="11.25" customHeight="1" x14ac:dyDescent="0.25">
      <c r="A7" s="208"/>
      <c r="B7" s="149" t="s">
        <v>118</v>
      </c>
      <c r="C7" s="102">
        <v>6.3176613536127399E-2</v>
      </c>
      <c r="D7" s="100" t="s">
        <v>115</v>
      </c>
    </row>
    <row r="8" spans="1:4" ht="11.25" customHeight="1" x14ac:dyDescent="0.25">
      <c r="A8" s="208"/>
      <c r="B8" s="150" t="s">
        <v>119</v>
      </c>
      <c r="C8" s="102">
        <v>7.1249023232662495E-2</v>
      </c>
      <c r="D8" s="100" t="s">
        <v>115</v>
      </c>
    </row>
    <row r="9" spans="1:4" ht="11.25" customHeight="1" x14ac:dyDescent="0.25">
      <c r="A9" s="208"/>
      <c r="B9" s="150" t="s">
        <v>120</v>
      </c>
      <c r="C9" s="102">
        <v>5.8062198892089502E-2</v>
      </c>
      <c r="D9" s="100" t="s">
        <v>115</v>
      </c>
    </row>
    <row r="10" spans="1:4" ht="11.25" customHeight="1" x14ac:dyDescent="0.25">
      <c r="A10" s="208"/>
      <c r="B10" s="150" t="s">
        <v>121</v>
      </c>
      <c r="C10" s="102">
        <v>4.5602580162753197E-2</v>
      </c>
      <c r="D10" s="100" t="s">
        <v>115</v>
      </c>
    </row>
    <row r="11" spans="1:4" ht="11.25" customHeight="1" x14ac:dyDescent="0.25">
      <c r="A11" s="207" t="s">
        <v>122</v>
      </c>
      <c r="B11" s="148" t="s">
        <v>123</v>
      </c>
      <c r="C11" s="96">
        <v>8.2492153172783994E-2</v>
      </c>
      <c r="D11" s="94" t="s">
        <v>116</v>
      </c>
    </row>
    <row r="12" spans="1:4" ht="11.25" customHeight="1" x14ac:dyDescent="0.25">
      <c r="A12" s="207"/>
      <c r="B12" s="148" t="s">
        <v>124</v>
      </c>
      <c r="C12" s="96">
        <v>0.119127482220986</v>
      </c>
      <c r="D12" s="94" t="s">
        <v>115</v>
      </c>
    </row>
    <row r="13" spans="1:4" ht="11.25" customHeight="1" x14ac:dyDescent="0.25">
      <c r="A13" s="207"/>
      <c r="B13" s="148" t="s">
        <v>125</v>
      </c>
      <c r="C13" s="96">
        <v>8.88889279073483E-2</v>
      </c>
      <c r="D13" s="94" t="s">
        <v>116</v>
      </c>
    </row>
    <row r="14" spans="1:4" ht="11.25" customHeight="1" x14ac:dyDescent="0.25">
      <c r="A14" s="207"/>
      <c r="B14" s="148" t="s">
        <v>88</v>
      </c>
      <c r="C14" s="96">
        <v>9.1122353303512801E-2</v>
      </c>
      <c r="D14" s="94" t="s">
        <v>116</v>
      </c>
    </row>
    <row r="15" spans="1:4" ht="11.25" customHeight="1" x14ac:dyDescent="0.25">
      <c r="A15" s="208" t="s">
        <v>126</v>
      </c>
      <c r="B15" s="98" t="s">
        <v>236</v>
      </c>
      <c r="C15" s="102">
        <v>0.10909216268748401</v>
      </c>
      <c r="D15" s="100" t="s">
        <v>115</v>
      </c>
    </row>
    <row r="16" spans="1:4" ht="11.25" customHeight="1" x14ac:dyDescent="0.25">
      <c r="A16" s="208"/>
      <c r="B16" s="98" t="s">
        <v>237</v>
      </c>
      <c r="C16" s="102">
        <v>6.6048024201308397E-2</v>
      </c>
      <c r="D16" s="100" t="s">
        <v>115</v>
      </c>
    </row>
    <row r="17" spans="1:4" ht="11.25" customHeight="1" x14ac:dyDescent="0.25">
      <c r="A17" s="209" t="s">
        <v>127</v>
      </c>
      <c r="B17" s="148" t="s">
        <v>128</v>
      </c>
      <c r="C17" s="96">
        <v>9.5288217227211397E-2</v>
      </c>
      <c r="D17" s="94" t="s">
        <v>116</v>
      </c>
    </row>
    <row r="18" spans="1:4" ht="11.25" customHeight="1" x14ac:dyDescent="0.25">
      <c r="A18" s="209"/>
      <c r="B18" s="148" t="s">
        <v>129</v>
      </c>
      <c r="C18" s="96">
        <v>8.4440979865261806E-2</v>
      </c>
      <c r="D18" s="94" t="s">
        <v>116</v>
      </c>
    </row>
    <row r="19" spans="1:4" ht="11.25" customHeight="1" x14ac:dyDescent="0.25">
      <c r="A19" s="210" t="s">
        <v>161</v>
      </c>
      <c r="B19" s="149" t="s">
        <v>130</v>
      </c>
      <c r="C19" s="102">
        <v>3.9486002465602403E-2</v>
      </c>
      <c r="D19" s="100" t="s">
        <v>115</v>
      </c>
    </row>
    <row r="20" spans="1:4" ht="11.25" customHeight="1" x14ac:dyDescent="0.25">
      <c r="A20" s="210"/>
      <c r="B20" s="149" t="s">
        <v>131</v>
      </c>
      <c r="C20" s="102">
        <v>5.19630392944413E-2</v>
      </c>
      <c r="D20" s="100" t="s">
        <v>115</v>
      </c>
    </row>
    <row r="21" spans="1:4" ht="11.25" customHeight="1" x14ac:dyDescent="0.25">
      <c r="A21" s="210"/>
      <c r="B21" s="149" t="s">
        <v>132</v>
      </c>
      <c r="C21" s="102">
        <v>7.8676344908943693E-2</v>
      </c>
      <c r="D21" s="100" t="s">
        <v>116</v>
      </c>
    </row>
    <row r="22" spans="1:4" ht="11.25" customHeight="1" x14ac:dyDescent="0.25">
      <c r="A22" s="210"/>
      <c r="B22" s="149" t="s">
        <v>133</v>
      </c>
      <c r="C22" s="102">
        <v>0.13949660059463001</v>
      </c>
      <c r="D22" s="100" t="s">
        <v>115</v>
      </c>
    </row>
    <row r="23" spans="1:4" ht="11.25" customHeight="1" x14ac:dyDescent="0.25">
      <c r="A23" s="210"/>
      <c r="B23" s="149" t="s">
        <v>134</v>
      </c>
      <c r="C23" s="102">
        <v>0.22261739874054701</v>
      </c>
      <c r="D23" s="100" t="s">
        <v>115</v>
      </c>
    </row>
    <row r="24" spans="1:4" ht="11.25" customHeight="1" x14ac:dyDescent="0.25">
      <c r="A24" s="209" t="s">
        <v>162</v>
      </c>
      <c r="B24" s="148" t="s">
        <v>135</v>
      </c>
      <c r="C24" s="96">
        <v>6.8272986115170103E-2</v>
      </c>
      <c r="D24" s="94" t="s">
        <v>115</v>
      </c>
    </row>
    <row r="25" spans="1:4" ht="11.25" customHeight="1" x14ac:dyDescent="0.25">
      <c r="A25" s="209"/>
      <c r="B25" s="148" t="s">
        <v>136</v>
      </c>
      <c r="C25" s="96">
        <v>8.0200280288491202E-2</v>
      </c>
      <c r="D25" s="94" t="s">
        <v>116</v>
      </c>
    </row>
    <row r="26" spans="1:4" ht="11.25" customHeight="1" x14ac:dyDescent="0.25">
      <c r="A26" s="209"/>
      <c r="B26" s="148" t="s">
        <v>137</v>
      </c>
      <c r="C26" s="96">
        <v>8.9569590475258795E-2</v>
      </c>
      <c r="D26" s="94" t="s">
        <v>116</v>
      </c>
    </row>
    <row r="27" spans="1:4" ht="11.25" customHeight="1" x14ac:dyDescent="0.25">
      <c r="A27" s="209"/>
      <c r="B27" s="148" t="s">
        <v>138</v>
      </c>
      <c r="C27" s="96">
        <v>0.15964892476599701</v>
      </c>
      <c r="D27" s="94" t="s">
        <v>115</v>
      </c>
    </row>
    <row r="28" spans="1:4" ht="11.25" customHeight="1" x14ac:dyDescent="0.25">
      <c r="A28" s="210" t="s">
        <v>160</v>
      </c>
      <c r="B28" s="149" t="s">
        <v>139</v>
      </c>
      <c r="C28" s="102">
        <v>7.4257883651522402E-2</v>
      </c>
      <c r="D28" s="100" t="s">
        <v>115</v>
      </c>
    </row>
    <row r="29" spans="1:4" ht="11.25" customHeight="1" x14ac:dyDescent="0.25">
      <c r="A29" s="210"/>
      <c r="B29" s="150" t="s">
        <v>157</v>
      </c>
      <c r="C29" s="102">
        <v>0.14402924880513801</v>
      </c>
      <c r="D29" s="100" t="s">
        <v>115</v>
      </c>
    </row>
    <row r="30" spans="1:4" ht="11.25" customHeight="1" x14ac:dyDescent="0.25">
      <c r="A30" s="210"/>
      <c r="B30" s="150" t="s">
        <v>156</v>
      </c>
      <c r="C30" s="102">
        <v>6.77867082215977E-2</v>
      </c>
      <c r="D30" s="100" t="s">
        <v>115</v>
      </c>
    </row>
    <row r="31" spans="1:4" ht="11.25" customHeight="1" x14ac:dyDescent="0.25">
      <c r="A31" s="210"/>
      <c r="B31" s="150" t="s">
        <v>158</v>
      </c>
      <c r="C31" s="102">
        <v>5.8433148814070197E-2</v>
      </c>
      <c r="D31" s="100" t="s">
        <v>115</v>
      </c>
    </row>
    <row r="32" spans="1:4" ht="11.25" customHeight="1" thickBot="1" x14ac:dyDescent="0.3">
      <c r="A32" s="213"/>
      <c r="B32" s="151" t="s">
        <v>159</v>
      </c>
      <c r="C32" s="109">
        <v>0.14721124691586601</v>
      </c>
      <c r="D32" s="107" t="s">
        <v>115</v>
      </c>
    </row>
    <row r="33" spans="1:4" s="3" customFormat="1" ht="81.75" customHeight="1" x14ac:dyDescent="0.25">
      <c r="A33" s="202" t="s">
        <v>243</v>
      </c>
      <c r="B33" s="202"/>
      <c r="C33" s="202"/>
      <c r="D33" s="202"/>
    </row>
    <row r="34" spans="1:4" x14ac:dyDescent="0.25">
      <c r="A34" s="111"/>
      <c r="B34" s="111"/>
    </row>
  </sheetData>
  <mergeCells count="12">
    <mergeCell ref="A1:D1"/>
    <mergeCell ref="A33:D33"/>
    <mergeCell ref="A2:B2"/>
    <mergeCell ref="A15:A16"/>
    <mergeCell ref="A17:A18"/>
    <mergeCell ref="A19:A23"/>
    <mergeCell ref="A24:A27"/>
    <mergeCell ref="C2:D2"/>
    <mergeCell ref="A4:A5"/>
    <mergeCell ref="A6:A10"/>
    <mergeCell ref="A11:A14"/>
    <mergeCell ref="A28:A3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39"/>
  <sheetViews>
    <sheetView showGridLines="0" zoomScaleNormal="100" zoomScaleSheetLayoutView="100" workbookViewId="0">
      <selection sqref="A1:P1"/>
    </sheetView>
  </sheetViews>
  <sheetFormatPr defaultRowHeight="15" x14ac:dyDescent="0.25"/>
  <cols>
    <col min="1" max="1" width="12.42578125" style="112" customWidth="1"/>
    <col min="2" max="2" width="24.7109375" style="112" customWidth="1"/>
    <col min="3" max="3" width="9" style="112" customWidth="1"/>
    <col min="4" max="4" width="3.85546875" style="112" customWidth="1"/>
    <col min="5" max="5" width="9" style="112" customWidth="1"/>
    <col min="6" max="6" width="3.85546875" style="174" customWidth="1"/>
    <col min="7" max="7" width="9" style="128" customWidth="1"/>
    <col min="8" max="8" width="3.85546875" style="174" customWidth="1"/>
    <col min="9" max="9" width="9" style="112" customWidth="1"/>
    <col min="10" max="10" width="3.85546875" style="174" customWidth="1"/>
    <col min="11" max="11" width="9" style="112" customWidth="1"/>
    <col min="12" max="12" width="3.85546875" style="174" customWidth="1"/>
    <col min="13" max="13" width="9" style="174" customWidth="1"/>
    <col min="14" max="14" width="3.85546875" style="174" customWidth="1"/>
    <col min="15" max="15" width="9" style="112" customWidth="1"/>
    <col min="16" max="16" width="3.85546875" style="174" customWidth="1"/>
  </cols>
  <sheetData>
    <row r="1" spans="1:18" ht="35.1" customHeight="1" thickBot="1" x14ac:dyDescent="0.3">
      <c r="A1" s="222" t="s">
        <v>224</v>
      </c>
      <c r="B1" s="223"/>
      <c r="C1" s="223"/>
      <c r="D1" s="223"/>
      <c r="E1" s="223"/>
      <c r="F1" s="223"/>
      <c r="G1" s="223"/>
      <c r="H1" s="223"/>
      <c r="I1" s="223"/>
      <c r="J1" s="223"/>
      <c r="K1" s="223"/>
      <c r="L1" s="223"/>
      <c r="M1" s="223"/>
      <c r="N1" s="223"/>
      <c r="O1" s="223"/>
      <c r="P1" s="224"/>
    </row>
    <row r="2" spans="1:18" ht="33" customHeight="1" x14ac:dyDescent="0.25">
      <c r="A2" s="228" t="s">
        <v>61</v>
      </c>
      <c r="B2" s="230"/>
      <c r="C2" s="252" t="s">
        <v>145</v>
      </c>
      <c r="D2" s="253"/>
      <c r="E2" s="228" t="s">
        <v>146</v>
      </c>
      <c r="F2" s="229"/>
      <c r="G2" s="229"/>
      <c r="H2" s="229"/>
      <c r="I2" s="229"/>
      <c r="J2" s="229"/>
      <c r="K2" s="229"/>
      <c r="L2" s="229"/>
      <c r="M2" s="229"/>
      <c r="N2" s="229"/>
      <c r="O2" s="229"/>
      <c r="P2" s="230"/>
    </row>
    <row r="3" spans="1:18" ht="39.75" customHeight="1" x14ac:dyDescent="0.25">
      <c r="A3" s="251"/>
      <c r="B3" s="218"/>
      <c r="C3" s="254"/>
      <c r="D3" s="255"/>
      <c r="E3" s="251" t="s">
        <v>213</v>
      </c>
      <c r="F3" s="212"/>
      <c r="G3" s="212" t="s">
        <v>214</v>
      </c>
      <c r="H3" s="212"/>
      <c r="I3" s="212" t="s">
        <v>215</v>
      </c>
      <c r="J3" s="212"/>
      <c r="K3" s="212" t="s">
        <v>59</v>
      </c>
      <c r="L3" s="212"/>
      <c r="M3" s="212" t="s">
        <v>152</v>
      </c>
      <c r="N3" s="212"/>
      <c r="O3" s="211" t="s">
        <v>164</v>
      </c>
      <c r="P3" s="218"/>
    </row>
    <row r="4" spans="1:18" s="7" customFormat="1" ht="11.25" customHeight="1" x14ac:dyDescent="0.25">
      <c r="A4" s="152" t="s">
        <v>113</v>
      </c>
      <c r="B4" s="153" t="s">
        <v>64</v>
      </c>
      <c r="C4" s="154">
        <v>0.96599999999999997</v>
      </c>
      <c r="D4" s="155" t="s">
        <v>114</v>
      </c>
      <c r="E4" s="154">
        <v>0.90700000000000003</v>
      </c>
      <c r="F4" s="155" t="s">
        <v>114</v>
      </c>
      <c r="G4" s="156">
        <v>0.90900000000000003</v>
      </c>
      <c r="H4" s="155" t="s">
        <v>114</v>
      </c>
      <c r="I4" s="156">
        <v>0.71499999999999997</v>
      </c>
      <c r="J4" s="155" t="s">
        <v>114</v>
      </c>
      <c r="K4" s="156">
        <v>0.70799999999999996</v>
      </c>
      <c r="L4" s="155" t="s">
        <v>114</v>
      </c>
      <c r="M4" s="156">
        <v>0.46799999999999997</v>
      </c>
      <c r="N4" s="155" t="s">
        <v>114</v>
      </c>
      <c r="O4" s="157">
        <v>0.92900000000000005</v>
      </c>
      <c r="P4" s="158" t="s">
        <v>114</v>
      </c>
      <c r="Q4" s="24"/>
    </row>
    <row r="5" spans="1:18" ht="11.25" customHeight="1" x14ac:dyDescent="0.25">
      <c r="A5" s="249" t="s">
        <v>65</v>
      </c>
      <c r="B5" s="159" t="s">
        <v>67</v>
      </c>
      <c r="C5" s="160">
        <v>0.97099999999999997</v>
      </c>
      <c r="D5" s="161"/>
      <c r="E5" s="160">
        <v>0.89900000000000002</v>
      </c>
      <c r="F5" s="161" t="s">
        <v>116</v>
      </c>
      <c r="G5" s="141">
        <v>0.91099999999999992</v>
      </c>
      <c r="H5" s="161" t="s">
        <v>116</v>
      </c>
      <c r="I5" s="141">
        <v>0.66799999999999993</v>
      </c>
      <c r="J5" s="161" t="s">
        <v>115</v>
      </c>
      <c r="K5" s="141">
        <v>0.70599999999999996</v>
      </c>
      <c r="L5" s="161" t="s">
        <v>116</v>
      </c>
      <c r="M5" s="141">
        <v>0.50700000000000001</v>
      </c>
      <c r="N5" s="161" t="s">
        <v>116</v>
      </c>
      <c r="O5" s="162">
        <v>0.93099999999999994</v>
      </c>
      <c r="P5" s="163"/>
      <c r="Q5" s="6"/>
    </row>
    <row r="6" spans="1:18" ht="11.25" customHeight="1" x14ac:dyDescent="0.25">
      <c r="A6" s="249"/>
      <c r="B6" s="159" t="s">
        <v>66</v>
      </c>
      <c r="C6" s="160">
        <v>0.96</v>
      </c>
      <c r="D6" s="161"/>
      <c r="E6" s="160">
        <v>0.91799999999999993</v>
      </c>
      <c r="F6" s="161" t="s">
        <v>116</v>
      </c>
      <c r="G6" s="141">
        <v>0.90700000000000003</v>
      </c>
      <c r="H6" s="161" t="s">
        <v>116</v>
      </c>
      <c r="I6" s="141">
        <v>0.77700000000000002</v>
      </c>
      <c r="J6" s="161" t="s">
        <v>115</v>
      </c>
      <c r="K6" s="141">
        <v>0.70900000000000007</v>
      </c>
      <c r="L6" s="161" t="s">
        <v>116</v>
      </c>
      <c r="M6" s="141">
        <v>0.41799999999999998</v>
      </c>
      <c r="N6" s="161" t="s">
        <v>115</v>
      </c>
      <c r="O6" s="162">
        <v>0.92599999999999993</v>
      </c>
      <c r="P6" s="163"/>
      <c r="Q6" s="6"/>
    </row>
    <row r="7" spans="1:18" ht="11.25" customHeight="1" x14ac:dyDescent="0.25">
      <c r="A7" s="248" t="s">
        <v>68</v>
      </c>
      <c r="B7" s="164" t="s">
        <v>96</v>
      </c>
      <c r="C7" s="165">
        <v>0.97099999999999997</v>
      </c>
      <c r="D7" s="166"/>
      <c r="E7" s="165">
        <v>0.92299999999999993</v>
      </c>
      <c r="F7" s="166" t="s">
        <v>116</v>
      </c>
      <c r="G7" s="143">
        <v>0.92099999999999993</v>
      </c>
      <c r="H7" s="166" t="s">
        <v>116</v>
      </c>
      <c r="I7" s="143">
        <v>0.69200000000000006</v>
      </c>
      <c r="J7" s="166" t="s">
        <v>116</v>
      </c>
      <c r="K7" s="143">
        <v>0.71799999999999997</v>
      </c>
      <c r="L7" s="166" t="s">
        <v>116</v>
      </c>
      <c r="M7" s="143">
        <v>0.48799999999999999</v>
      </c>
      <c r="N7" s="166" t="s">
        <v>116</v>
      </c>
      <c r="O7" s="167">
        <v>0.93200000000000005</v>
      </c>
      <c r="P7" s="168"/>
      <c r="Q7" s="6"/>
      <c r="R7" s="5"/>
    </row>
    <row r="8" spans="1:18" ht="11.25" customHeight="1" x14ac:dyDescent="0.25">
      <c r="A8" s="248"/>
      <c r="B8" s="164" t="s">
        <v>69</v>
      </c>
      <c r="C8" s="165">
        <v>0.95400000000000007</v>
      </c>
      <c r="D8" s="166"/>
      <c r="E8" s="165">
        <v>0.86299999999999999</v>
      </c>
      <c r="F8" s="166" t="s">
        <v>115</v>
      </c>
      <c r="G8" s="143">
        <v>0.877</v>
      </c>
      <c r="H8" s="166" t="s">
        <v>116</v>
      </c>
      <c r="I8" s="143">
        <v>0.77099999999999991</v>
      </c>
      <c r="J8" s="166" t="s">
        <v>115</v>
      </c>
      <c r="K8" s="143">
        <v>0.68299999999999994</v>
      </c>
      <c r="L8" s="166" t="s">
        <v>116</v>
      </c>
      <c r="M8" s="143">
        <v>0.41899999999999998</v>
      </c>
      <c r="N8" s="166" t="s">
        <v>116</v>
      </c>
      <c r="O8" s="167">
        <v>0.92200000000000004</v>
      </c>
      <c r="P8" s="168"/>
      <c r="Q8" s="6"/>
      <c r="R8" s="5"/>
    </row>
    <row r="9" spans="1:18" ht="11.25" customHeight="1" x14ac:dyDescent="0.25">
      <c r="A9" s="249" t="s">
        <v>97</v>
      </c>
      <c r="B9" s="159" t="s">
        <v>70</v>
      </c>
      <c r="C9" s="160">
        <v>0.95599999999999996</v>
      </c>
      <c r="D9" s="161"/>
      <c r="E9" s="160">
        <v>0.90400000000000003</v>
      </c>
      <c r="F9" s="161" t="s">
        <v>116</v>
      </c>
      <c r="G9" s="141">
        <v>0.91799999999999993</v>
      </c>
      <c r="H9" s="161" t="s">
        <v>116</v>
      </c>
      <c r="I9" s="141">
        <v>0.72099999999999997</v>
      </c>
      <c r="J9" s="161" t="s">
        <v>116</v>
      </c>
      <c r="K9" s="141">
        <v>0.67200000000000004</v>
      </c>
      <c r="L9" s="161" t="s">
        <v>116</v>
      </c>
      <c r="M9" s="141">
        <v>0.43799999999999994</v>
      </c>
      <c r="N9" s="161" t="s">
        <v>116</v>
      </c>
      <c r="O9" s="162">
        <v>0.91900000000000004</v>
      </c>
      <c r="P9" s="163"/>
      <c r="Q9" s="6"/>
      <c r="R9" s="5"/>
    </row>
    <row r="10" spans="1:18" ht="11.25" customHeight="1" x14ac:dyDescent="0.25">
      <c r="A10" s="249"/>
      <c r="B10" s="159" t="s">
        <v>71</v>
      </c>
      <c r="C10" s="160">
        <v>0.96400000000000008</v>
      </c>
      <c r="D10" s="161"/>
      <c r="E10" s="160">
        <v>0.92200000000000004</v>
      </c>
      <c r="F10" s="161" t="s">
        <v>116</v>
      </c>
      <c r="G10" s="141">
        <v>0.92400000000000004</v>
      </c>
      <c r="H10" s="161" t="s">
        <v>116</v>
      </c>
      <c r="I10" s="141">
        <v>0.73499999999999999</v>
      </c>
      <c r="J10" s="161" t="s">
        <v>116</v>
      </c>
      <c r="K10" s="141">
        <v>0.77900000000000003</v>
      </c>
      <c r="L10" s="161" t="s">
        <v>115</v>
      </c>
      <c r="M10" s="141">
        <v>0.54299999999999993</v>
      </c>
      <c r="N10" s="161" t="s">
        <v>115</v>
      </c>
      <c r="O10" s="162">
        <v>0.93799999999999994</v>
      </c>
      <c r="P10" s="163"/>
      <c r="Q10" s="6"/>
    </row>
    <row r="11" spans="1:18" ht="11.25" customHeight="1" x14ac:dyDescent="0.25">
      <c r="A11" s="249"/>
      <c r="B11" s="159" t="s">
        <v>72</v>
      </c>
      <c r="C11" s="160">
        <v>0.97599999999999998</v>
      </c>
      <c r="D11" s="161"/>
      <c r="E11" s="160">
        <v>0.92200000000000004</v>
      </c>
      <c r="F11" s="161" t="s">
        <v>116</v>
      </c>
      <c r="G11" s="141">
        <v>0.92099999999999993</v>
      </c>
      <c r="H11" s="161" t="s">
        <v>116</v>
      </c>
      <c r="I11" s="141">
        <v>0.70900000000000007</v>
      </c>
      <c r="J11" s="161" t="s">
        <v>116</v>
      </c>
      <c r="K11" s="141">
        <v>0.71900000000000008</v>
      </c>
      <c r="L11" s="161" t="s">
        <v>116</v>
      </c>
      <c r="M11" s="141">
        <v>0.47799999999999998</v>
      </c>
      <c r="N11" s="161" t="s">
        <v>116</v>
      </c>
      <c r="O11" s="162">
        <v>0.94099999999999995</v>
      </c>
      <c r="P11" s="163"/>
      <c r="Q11" s="6"/>
    </row>
    <row r="12" spans="1:18" ht="11.25" customHeight="1" x14ac:dyDescent="0.25">
      <c r="A12" s="249"/>
      <c r="B12" s="159" t="s">
        <v>73</v>
      </c>
      <c r="C12" s="160">
        <v>0.96299999999999997</v>
      </c>
      <c r="D12" s="161"/>
      <c r="E12" s="160">
        <v>0.872</v>
      </c>
      <c r="F12" s="161" t="s">
        <v>116</v>
      </c>
      <c r="G12" s="141">
        <v>0.8640000000000001</v>
      </c>
      <c r="H12" s="161" t="s">
        <v>116</v>
      </c>
      <c r="I12" s="141">
        <v>0.70200000000000007</v>
      </c>
      <c r="J12" s="161" t="s">
        <v>116</v>
      </c>
      <c r="K12" s="141">
        <v>0.64900000000000002</v>
      </c>
      <c r="L12" s="161" t="s">
        <v>116</v>
      </c>
      <c r="M12" s="141">
        <v>0.41299999999999998</v>
      </c>
      <c r="N12" s="161" t="s">
        <v>116</v>
      </c>
      <c r="O12" s="162">
        <v>0.90900000000000003</v>
      </c>
      <c r="P12" s="163"/>
      <c r="Q12" s="6"/>
    </row>
    <row r="13" spans="1:18" ht="11.25" customHeight="1" x14ac:dyDescent="0.25">
      <c r="A13" s="248" t="s">
        <v>98</v>
      </c>
      <c r="B13" s="164" t="s">
        <v>74</v>
      </c>
      <c r="C13" s="165">
        <v>0.96799999999999997</v>
      </c>
      <c r="D13" s="166"/>
      <c r="E13" s="165">
        <v>0.90700000000000003</v>
      </c>
      <c r="F13" s="166" t="s">
        <v>116</v>
      </c>
      <c r="G13" s="143">
        <v>0.91099999999999992</v>
      </c>
      <c r="H13" s="166" t="s">
        <v>116</v>
      </c>
      <c r="I13" s="143">
        <v>0.71400000000000008</v>
      </c>
      <c r="J13" s="166" t="s">
        <v>116</v>
      </c>
      <c r="K13" s="143">
        <v>0.68900000000000006</v>
      </c>
      <c r="L13" s="166" t="s">
        <v>116</v>
      </c>
      <c r="M13" s="143">
        <v>0.45100000000000001</v>
      </c>
      <c r="N13" s="166" t="s">
        <v>116</v>
      </c>
      <c r="O13" s="167">
        <v>0.92799999999999994</v>
      </c>
      <c r="P13" s="168"/>
      <c r="Q13" s="6"/>
    </row>
    <row r="14" spans="1:18" ht="11.25" customHeight="1" x14ac:dyDescent="0.25">
      <c r="A14" s="248"/>
      <c r="B14" s="164" t="s">
        <v>75</v>
      </c>
      <c r="C14" s="165">
        <v>0.95400000000000007</v>
      </c>
      <c r="D14" s="166"/>
      <c r="E14" s="165">
        <v>0.91099999999999992</v>
      </c>
      <c r="F14" s="166" t="s">
        <v>116</v>
      </c>
      <c r="G14" s="143">
        <v>0.89200000000000002</v>
      </c>
      <c r="H14" s="166" t="s">
        <v>116</v>
      </c>
      <c r="I14" s="143">
        <v>0.73199999999999998</v>
      </c>
      <c r="J14" s="166" t="s">
        <v>116</v>
      </c>
      <c r="K14" s="143">
        <v>0.84799999999999998</v>
      </c>
      <c r="L14" s="166" t="s">
        <v>115</v>
      </c>
      <c r="M14" s="143">
        <v>0.60799999999999998</v>
      </c>
      <c r="N14" s="166" t="s">
        <v>115</v>
      </c>
      <c r="O14" s="167">
        <v>0.93200000000000005</v>
      </c>
      <c r="P14" s="168" t="s">
        <v>116</v>
      </c>
      <c r="Q14" s="6"/>
    </row>
    <row r="15" spans="1:18" ht="11.25" customHeight="1" x14ac:dyDescent="0.25">
      <c r="A15" s="249" t="s">
        <v>225</v>
      </c>
      <c r="B15" s="159" t="s">
        <v>76</v>
      </c>
      <c r="C15" s="160">
        <v>0.96700000000000008</v>
      </c>
      <c r="D15" s="161"/>
      <c r="E15" s="160">
        <v>0.90700000000000003</v>
      </c>
      <c r="F15" s="161" t="s">
        <v>116</v>
      </c>
      <c r="G15" s="141">
        <v>0.90799999999999992</v>
      </c>
      <c r="H15" s="161" t="s">
        <v>116</v>
      </c>
      <c r="I15" s="141">
        <v>0.71499999999999997</v>
      </c>
      <c r="J15" s="161" t="s">
        <v>116</v>
      </c>
      <c r="K15" s="141">
        <v>0.71099999999999997</v>
      </c>
      <c r="L15" s="161" t="s">
        <v>116</v>
      </c>
      <c r="M15" s="141">
        <v>0.46600000000000003</v>
      </c>
      <c r="N15" s="161" t="s">
        <v>116</v>
      </c>
      <c r="O15" s="162">
        <v>0.93</v>
      </c>
      <c r="P15" s="163"/>
      <c r="Q15" s="6"/>
    </row>
    <row r="16" spans="1:18" ht="11.25" customHeight="1" x14ac:dyDescent="0.25">
      <c r="A16" s="249"/>
      <c r="B16" s="159" t="s">
        <v>77</v>
      </c>
      <c r="C16" s="160">
        <v>0.96099999999999997</v>
      </c>
      <c r="D16" s="161"/>
      <c r="E16" s="160">
        <v>0.90799999999999992</v>
      </c>
      <c r="F16" s="161" t="s">
        <v>116</v>
      </c>
      <c r="G16" s="141">
        <v>0.92299999999999993</v>
      </c>
      <c r="H16" s="161" t="s">
        <v>116</v>
      </c>
      <c r="I16" s="141">
        <v>0.71599999999999997</v>
      </c>
      <c r="J16" s="161" t="s">
        <v>116</v>
      </c>
      <c r="K16" s="141">
        <v>0.65799999999999992</v>
      </c>
      <c r="L16" s="161" t="s">
        <v>116</v>
      </c>
      <c r="M16" s="141">
        <v>0.503</v>
      </c>
      <c r="N16" s="161" t="s">
        <v>116</v>
      </c>
      <c r="O16" s="162">
        <v>0.90799999999999992</v>
      </c>
      <c r="P16" s="163"/>
      <c r="Q16" s="6"/>
    </row>
    <row r="17" spans="1:17" ht="11.25" customHeight="1" x14ac:dyDescent="0.25">
      <c r="A17" s="248" t="s">
        <v>99</v>
      </c>
      <c r="B17" s="169" t="s">
        <v>144</v>
      </c>
      <c r="C17" s="165">
        <v>0.93200000000000005</v>
      </c>
      <c r="D17" s="166" t="s">
        <v>115</v>
      </c>
      <c r="E17" s="165">
        <v>0.871</v>
      </c>
      <c r="F17" s="166" t="s">
        <v>115</v>
      </c>
      <c r="G17" s="143">
        <v>0.8590000000000001</v>
      </c>
      <c r="H17" s="166" t="s">
        <v>115</v>
      </c>
      <c r="I17" s="143">
        <v>0.71200000000000008</v>
      </c>
      <c r="J17" s="166" t="s">
        <v>116</v>
      </c>
      <c r="K17" s="143">
        <v>0.66400000000000003</v>
      </c>
      <c r="L17" s="166" t="s">
        <v>116</v>
      </c>
      <c r="M17" s="143">
        <v>0.44700000000000001</v>
      </c>
      <c r="N17" s="166" t="s">
        <v>116</v>
      </c>
      <c r="O17" s="167">
        <v>0.89</v>
      </c>
      <c r="P17" s="168" t="s">
        <v>115</v>
      </c>
      <c r="Q17" s="6"/>
    </row>
    <row r="18" spans="1:17" ht="11.25" customHeight="1" x14ac:dyDescent="0.25">
      <c r="A18" s="248"/>
      <c r="B18" s="164" t="s">
        <v>107</v>
      </c>
      <c r="C18" s="165">
        <v>0.92700000000000005</v>
      </c>
      <c r="D18" s="166" t="s">
        <v>115</v>
      </c>
      <c r="E18" s="165">
        <v>0.88</v>
      </c>
      <c r="F18" s="166" t="s">
        <v>116</v>
      </c>
      <c r="G18" s="143">
        <v>0.877</v>
      </c>
      <c r="H18" s="166" t="s">
        <v>116</v>
      </c>
      <c r="I18" s="143">
        <v>0.61499999999999999</v>
      </c>
      <c r="J18" s="166" t="s">
        <v>115</v>
      </c>
      <c r="K18" s="143">
        <v>0.56399999999999995</v>
      </c>
      <c r="L18" s="166" t="s">
        <v>115</v>
      </c>
      <c r="M18" s="143">
        <v>0.38500000000000001</v>
      </c>
      <c r="N18" s="166" t="s">
        <v>115</v>
      </c>
      <c r="O18" s="167">
        <v>0.88500000000000001</v>
      </c>
      <c r="P18" s="168" t="s">
        <v>115</v>
      </c>
      <c r="Q18" s="6"/>
    </row>
    <row r="19" spans="1:17" ht="11.25" customHeight="1" x14ac:dyDescent="0.25">
      <c r="A19" s="248"/>
      <c r="B19" s="164" t="s">
        <v>78</v>
      </c>
      <c r="C19" s="165">
        <v>0.99</v>
      </c>
      <c r="D19" s="166" t="s">
        <v>115</v>
      </c>
      <c r="E19" s="165">
        <v>0.98599999999999999</v>
      </c>
      <c r="F19" s="166" t="s">
        <v>115</v>
      </c>
      <c r="G19" s="143">
        <v>0.96799999999999997</v>
      </c>
      <c r="H19" s="166" t="s">
        <v>115</v>
      </c>
      <c r="I19" s="143">
        <v>0.79500000000000004</v>
      </c>
      <c r="J19" s="166" t="s">
        <v>116</v>
      </c>
      <c r="K19" s="143">
        <v>0.78299999999999992</v>
      </c>
      <c r="L19" s="166" t="s">
        <v>116</v>
      </c>
      <c r="M19" s="143">
        <v>0.56399999999999995</v>
      </c>
      <c r="N19" s="166" t="s">
        <v>116</v>
      </c>
      <c r="O19" s="167">
        <v>0.94200000000000006</v>
      </c>
      <c r="P19" s="168" t="s">
        <v>116</v>
      </c>
      <c r="Q19" s="6"/>
    </row>
    <row r="20" spans="1:17" ht="11.25" customHeight="1" x14ac:dyDescent="0.25">
      <c r="A20" s="248"/>
      <c r="B20" s="164" t="s">
        <v>79</v>
      </c>
      <c r="C20" s="165">
        <v>0.996</v>
      </c>
      <c r="D20" s="166" t="s">
        <v>115</v>
      </c>
      <c r="E20" s="165">
        <v>0.90700000000000003</v>
      </c>
      <c r="F20" s="166" t="s">
        <v>116</v>
      </c>
      <c r="G20" s="143">
        <v>0.9840000000000001</v>
      </c>
      <c r="H20" s="166" t="s">
        <v>115</v>
      </c>
      <c r="I20" s="143">
        <v>0.69</v>
      </c>
      <c r="J20" s="166" t="s">
        <v>116</v>
      </c>
      <c r="K20" s="143">
        <v>0.77800000000000002</v>
      </c>
      <c r="L20" s="166" t="s">
        <v>116</v>
      </c>
      <c r="M20" s="143">
        <v>0.40799999999999997</v>
      </c>
      <c r="N20" s="166" t="s">
        <v>116</v>
      </c>
      <c r="O20" s="167">
        <v>0.95799999999999996</v>
      </c>
      <c r="P20" s="168" t="s">
        <v>116</v>
      </c>
      <c r="Q20" s="6"/>
    </row>
    <row r="21" spans="1:17" ht="11.25" customHeight="1" x14ac:dyDescent="0.25">
      <c r="A21" s="248"/>
      <c r="B21" s="164" t="s">
        <v>149</v>
      </c>
      <c r="C21" s="165">
        <v>1</v>
      </c>
      <c r="D21" s="166" t="s">
        <v>115</v>
      </c>
      <c r="E21" s="165">
        <v>0.98499999999999999</v>
      </c>
      <c r="F21" s="166" t="s">
        <v>115</v>
      </c>
      <c r="G21" s="143">
        <v>0.99199999999999999</v>
      </c>
      <c r="H21" s="166" t="s">
        <v>115</v>
      </c>
      <c r="I21" s="143">
        <v>0.71400000000000008</v>
      </c>
      <c r="J21" s="166" t="s">
        <v>116</v>
      </c>
      <c r="K21" s="143">
        <v>0.61</v>
      </c>
      <c r="L21" s="166" t="s">
        <v>116</v>
      </c>
      <c r="M21" s="143">
        <v>0.496</v>
      </c>
      <c r="N21" s="166" t="s">
        <v>116</v>
      </c>
      <c r="O21" s="167">
        <v>0.97699999999999998</v>
      </c>
      <c r="P21" s="168" t="s">
        <v>115</v>
      </c>
      <c r="Q21" s="6"/>
    </row>
    <row r="22" spans="1:17" ht="11.25" customHeight="1" x14ac:dyDescent="0.25">
      <c r="A22" s="248"/>
      <c r="B22" s="164" t="s">
        <v>150</v>
      </c>
      <c r="C22" s="165">
        <v>0.99199999999999999</v>
      </c>
      <c r="D22" s="166" t="s">
        <v>115</v>
      </c>
      <c r="E22" s="165">
        <v>0.99099999999999999</v>
      </c>
      <c r="F22" s="166" t="s">
        <v>115</v>
      </c>
      <c r="G22" s="143">
        <v>0.9840000000000001</v>
      </c>
      <c r="H22" s="166" t="s">
        <v>115</v>
      </c>
      <c r="I22" s="143">
        <v>0.80900000000000005</v>
      </c>
      <c r="J22" s="166" t="s">
        <v>116</v>
      </c>
      <c r="K22" s="143">
        <v>0.90799999999999992</v>
      </c>
      <c r="L22" s="166" t="s">
        <v>115</v>
      </c>
      <c r="M22" s="143">
        <v>0.59599999999999997</v>
      </c>
      <c r="N22" s="166" t="s">
        <v>116</v>
      </c>
      <c r="O22" s="167">
        <v>0.94099999999999995</v>
      </c>
      <c r="P22" s="168" t="s">
        <v>116</v>
      </c>
      <c r="Q22" s="6"/>
    </row>
    <row r="23" spans="1:17" ht="11.25" customHeight="1" x14ac:dyDescent="0.25">
      <c r="A23" s="248"/>
      <c r="B23" s="164" t="s">
        <v>82</v>
      </c>
      <c r="C23" s="165">
        <v>0.97400000000000009</v>
      </c>
      <c r="D23" s="166"/>
      <c r="E23" s="165">
        <v>0.97299999999999998</v>
      </c>
      <c r="F23" s="166" t="s">
        <v>115</v>
      </c>
      <c r="G23" s="143">
        <v>0.94200000000000006</v>
      </c>
      <c r="H23" s="166" t="s">
        <v>116</v>
      </c>
      <c r="I23" s="143">
        <v>0.63700000000000001</v>
      </c>
      <c r="J23" s="166" t="s">
        <v>116</v>
      </c>
      <c r="K23" s="143">
        <v>0.55500000000000005</v>
      </c>
      <c r="L23" s="166" t="s">
        <v>116</v>
      </c>
      <c r="M23" s="143">
        <v>0.56899999999999995</v>
      </c>
      <c r="N23" s="166" t="s">
        <v>116</v>
      </c>
      <c r="O23" s="167">
        <v>0.97199999999999998</v>
      </c>
      <c r="P23" s="168" t="s">
        <v>115</v>
      </c>
      <c r="Q23" s="6"/>
    </row>
    <row r="24" spans="1:17" ht="11.25" customHeight="1" x14ac:dyDescent="0.25">
      <c r="A24" s="248"/>
      <c r="B24" s="164" t="s">
        <v>83</v>
      </c>
      <c r="C24" s="165">
        <v>1</v>
      </c>
      <c r="D24" s="166" t="s">
        <v>115</v>
      </c>
      <c r="E24" s="165">
        <v>0.98699999999999999</v>
      </c>
      <c r="F24" s="166" t="s">
        <v>115</v>
      </c>
      <c r="G24" s="143">
        <v>0.92200000000000004</v>
      </c>
      <c r="H24" s="166" t="s">
        <v>116</v>
      </c>
      <c r="I24" s="143">
        <v>0.87400000000000011</v>
      </c>
      <c r="J24" s="166" t="s">
        <v>115</v>
      </c>
      <c r="K24" s="143">
        <v>0.84900000000000009</v>
      </c>
      <c r="L24" s="166" t="s">
        <v>115</v>
      </c>
      <c r="M24" s="143">
        <v>0.48499999999999999</v>
      </c>
      <c r="N24" s="166" t="s">
        <v>116</v>
      </c>
      <c r="O24" s="167">
        <v>0.97299999999999998</v>
      </c>
      <c r="P24" s="168" t="s">
        <v>115</v>
      </c>
      <c r="Q24" s="6"/>
    </row>
    <row r="25" spans="1:17" ht="11.25" customHeight="1" x14ac:dyDescent="0.25">
      <c r="A25" s="248"/>
      <c r="B25" s="164" t="s">
        <v>84</v>
      </c>
      <c r="C25" s="165">
        <v>0.91400000000000003</v>
      </c>
      <c r="D25" s="166" t="s">
        <v>116</v>
      </c>
      <c r="E25" s="165">
        <v>0.63500000000000001</v>
      </c>
      <c r="F25" s="166" t="s">
        <v>115</v>
      </c>
      <c r="G25" s="143">
        <v>0.628</v>
      </c>
      <c r="H25" s="166" t="s">
        <v>115</v>
      </c>
      <c r="I25" s="143">
        <v>0.53</v>
      </c>
      <c r="J25" s="166" t="s">
        <v>115</v>
      </c>
      <c r="K25" s="143">
        <v>0.43799999999999994</v>
      </c>
      <c r="L25" s="166" t="s">
        <v>115</v>
      </c>
      <c r="M25" s="143">
        <v>0.38600000000000001</v>
      </c>
      <c r="N25" s="166" t="s">
        <v>116</v>
      </c>
      <c r="O25" s="167">
        <v>0.86799999999999999</v>
      </c>
      <c r="P25" s="168" t="s">
        <v>116</v>
      </c>
      <c r="Q25" s="6"/>
    </row>
    <row r="26" spans="1:17" ht="11.25" customHeight="1" x14ac:dyDescent="0.25">
      <c r="A26" s="248"/>
      <c r="B26" s="164" t="s">
        <v>85</v>
      </c>
      <c r="C26" s="165">
        <v>0.997</v>
      </c>
      <c r="D26" s="166" t="s">
        <v>115</v>
      </c>
      <c r="E26" s="165">
        <v>0.94099999999999995</v>
      </c>
      <c r="F26" s="166" t="s">
        <v>116</v>
      </c>
      <c r="G26" s="143">
        <v>0.98099999999999998</v>
      </c>
      <c r="H26" s="166" t="s">
        <v>115</v>
      </c>
      <c r="I26" s="143">
        <v>0.86499999999999999</v>
      </c>
      <c r="J26" s="166" t="s">
        <v>115</v>
      </c>
      <c r="K26" s="143">
        <v>0.78500000000000003</v>
      </c>
      <c r="L26" s="166" t="s">
        <v>116</v>
      </c>
      <c r="M26" s="143">
        <v>0.36</v>
      </c>
      <c r="N26" s="166" t="s">
        <v>116</v>
      </c>
      <c r="O26" s="167">
        <v>0.99199999999999999</v>
      </c>
      <c r="P26" s="168" t="s">
        <v>115</v>
      </c>
      <c r="Q26" s="6"/>
    </row>
    <row r="27" spans="1:17" ht="11.25" customHeight="1" x14ac:dyDescent="0.25">
      <c r="A27" s="248"/>
      <c r="B27" s="164" t="s">
        <v>86</v>
      </c>
      <c r="C27" s="165">
        <v>1</v>
      </c>
      <c r="D27" s="166" t="s">
        <v>115</v>
      </c>
      <c r="E27" s="165">
        <v>0.997</v>
      </c>
      <c r="F27" s="166" t="s">
        <v>115</v>
      </c>
      <c r="G27" s="143">
        <v>0.9890000000000001</v>
      </c>
      <c r="H27" s="166" t="s">
        <v>115</v>
      </c>
      <c r="I27" s="143">
        <v>0.63500000000000001</v>
      </c>
      <c r="J27" s="166" t="s">
        <v>116</v>
      </c>
      <c r="K27" s="143">
        <v>0.81900000000000006</v>
      </c>
      <c r="L27" s="166" t="s">
        <v>115</v>
      </c>
      <c r="M27" s="143">
        <v>0.59899999999999998</v>
      </c>
      <c r="N27" s="166" t="s">
        <v>116</v>
      </c>
      <c r="O27" s="167">
        <v>0.99299999999999999</v>
      </c>
      <c r="P27" s="168" t="s">
        <v>115</v>
      </c>
      <c r="Q27" s="6"/>
    </row>
    <row r="28" spans="1:17" ht="11.25" customHeight="1" x14ac:dyDescent="0.25">
      <c r="A28" s="248"/>
      <c r="B28" s="164" t="s">
        <v>87</v>
      </c>
      <c r="C28" s="165">
        <v>1</v>
      </c>
      <c r="D28" s="166" t="s">
        <v>115</v>
      </c>
      <c r="E28" s="165">
        <v>0.93599999999999994</v>
      </c>
      <c r="F28" s="166" t="s">
        <v>116</v>
      </c>
      <c r="G28" s="143">
        <v>0.997</v>
      </c>
      <c r="H28" s="166" t="s">
        <v>115</v>
      </c>
      <c r="I28" s="143">
        <v>0.66900000000000004</v>
      </c>
      <c r="J28" s="166" t="s">
        <v>116</v>
      </c>
      <c r="K28" s="143">
        <v>0.74400000000000011</v>
      </c>
      <c r="L28" s="166" t="s">
        <v>116</v>
      </c>
      <c r="M28" s="143">
        <v>0.73199999999999998</v>
      </c>
      <c r="N28" s="166" t="s">
        <v>115</v>
      </c>
      <c r="O28" s="167">
        <v>0.97299999999999998</v>
      </c>
      <c r="P28" s="168" t="s">
        <v>115</v>
      </c>
      <c r="Q28" s="6"/>
    </row>
    <row r="29" spans="1:17" ht="11.25" customHeight="1" x14ac:dyDescent="0.25">
      <c r="A29" s="248"/>
      <c r="B29" s="164" t="s">
        <v>88</v>
      </c>
      <c r="C29" s="165">
        <v>0.98199999999999998</v>
      </c>
      <c r="D29" s="166" t="s">
        <v>115</v>
      </c>
      <c r="E29" s="165">
        <v>0.93099999999999994</v>
      </c>
      <c r="F29" s="166" t="s">
        <v>116</v>
      </c>
      <c r="G29" s="143">
        <v>0.93200000000000005</v>
      </c>
      <c r="H29" s="166" t="s">
        <v>116</v>
      </c>
      <c r="I29" s="143">
        <v>0.73499999999999999</v>
      </c>
      <c r="J29" s="166" t="s">
        <v>116</v>
      </c>
      <c r="K29" s="143">
        <v>0.76400000000000001</v>
      </c>
      <c r="L29" s="166" t="s">
        <v>115</v>
      </c>
      <c r="M29" s="143">
        <v>0.47399999999999998</v>
      </c>
      <c r="N29" s="166" t="s">
        <v>116</v>
      </c>
      <c r="O29" s="167">
        <v>0.92400000000000004</v>
      </c>
      <c r="P29" s="168" t="s">
        <v>116</v>
      </c>
      <c r="Q29" s="6"/>
    </row>
    <row r="30" spans="1:17" ht="11.25" customHeight="1" x14ac:dyDescent="0.25">
      <c r="A30" s="249" t="s">
        <v>100</v>
      </c>
      <c r="B30" s="159" t="s">
        <v>226</v>
      </c>
      <c r="C30" s="160">
        <v>0.95</v>
      </c>
      <c r="D30" s="161" t="s">
        <v>115</v>
      </c>
      <c r="E30" s="160">
        <v>0.88200000000000001</v>
      </c>
      <c r="F30" s="161" t="s">
        <v>116</v>
      </c>
      <c r="G30" s="141">
        <v>0.88900000000000001</v>
      </c>
      <c r="H30" s="161" t="s">
        <v>116</v>
      </c>
      <c r="I30" s="141">
        <v>0.71200000000000008</v>
      </c>
      <c r="J30" s="161" t="s">
        <v>116</v>
      </c>
      <c r="K30" s="141">
        <v>0.68700000000000006</v>
      </c>
      <c r="L30" s="161" t="s">
        <v>116</v>
      </c>
      <c r="M30" s="141">
        <v>0.42700000000000005</v>
      </c>
      <c r="N30" s="161" t="s">
        <v>116</v>
      </c>
      <c r="O30" s="162">
        <v>0.91299999999999992</v>
      </c>
      <c r="P30" s="163"/>
      <c r="Q30" s="6"/>
    </row>
    <row r="31" spans="1:17" ht="11.25" customHeight="1" x14ac:dyDescent="0.25">
      <c r="A31" s="249"/>
      <c r="B31" s="159" t="s">
        <v>90</v>
      </c>
      <c r="C31" s="160">
        <v>0.998</v>
      </c>
      <c r="D31" s="161" t="s">
        <v>115</v>
      </c>
      <c r="E31" s="160">
        <v>0.97699999999999998</v>
      </c>
      <c r="F31" s="161" t="s">
        <v>115</v>
      </c>
      <c r="G31" s="141">
        <v>0.97699999999999998</v>
      </c>
      <c r="H31" s="161" t="s">
        <v>115</v>
      </c>
      <c r="I31" s="141">
        <v>0.7340000000000001</v>
      </c>
      <c r="J31" s="161" t="s">
        <v>116</v>
      </c>
      <c r="K31" s="141">
        <v>0.75099999999999989</v>
      </c>
      <c r="L31" s="161" t="s">
        <v>116</v>
      </c>
      <c r="M31" s="141">
        <v>0.55700000000000005</v>
      </c>
      <c r="N31" s="161" t="s">
        <v>115</v>
      </c>
      <c r="O31" s="162">
        <v>0.97599999999999998</v>
      </c>
      <c r="P31" s="163" t="s">
        <v>115</v>
      </c>
      <c r="Q31" s="6"/>
    </row>
    <row r="32" spans="1:17" ht="11.25" customHeight="1" x14ac:dyDescent="0.25">
      <c r="A32" s="249"/>
      <c r="B32" s="159" t="s">
        <v>91</v>
      </c>
      <c r="C32" s="160">
        <v>0.96900000000000008</v>
      </c>
      <c r="D32" s="161" t="s">
        <v>116</v>
      </c>
      <c r="E32" s="160">
        <v>0.88400000000000001</v>
      </c>
      <c r="F32" s="161" t="s">
        <v>116</v>
      </c>
      <c r="G32" s="141">
        <v>0.88300000000000001</v>
      </c>
      <c r="H32" s="161" t="s">
        <v>116</v>
      </c>
      <c r="I32" s="141">
        <v>0.70700000000000007</v>
      </c>
      <c r="J32" s="161" t="s">
        <v>116</v>
      </c>
      <c r="K32" s="141">
        <v>0.70900000000000007</v>
      </c>
      <c r="L32" s="161" t="s">
        <v>116</v>
      </c>
      <c r="M32" s="141">
        <v>0.46799999999999997</v>
      </c>
      <c r="N32" s="161" t="s">
        <v>116</v>
      </c>
      <c r="O32" s="162">
        <v>0.91900000000000004</v>
      </c>
      <c r="P32" s="163"/>
      <c r="Q32" s="6"/>
    </row>
    <row r="33" spans="1:17" ht="11.25" customHeight="1" x14ac:dyDescent="0.25">
      <c r="A33" s="248" t="s">
        <v>108</v>
      </c>
      <c r="B33" s="164" t="s">
        <v>92</v>
      </c>
      <c r="C33" s="165">
        <v>0.95599999999999996</v>
      </c>
      <c r="D33" s="166"/>
      <c r="E33" s="165">
        <v>0.85299999999999998</v>
      </c>
      <c r="F33" s="166" t="s">
        <v>115</v>
      </c>
      <c r="G33" s="143">
        <v>0.86299999999999999</v>
      </c>
      <c r="H33" s="166" t="s">
        <v>115</v>
      </c>
      <c r="I33" s="143">
        <v>0.629</v>
      </c>
      <c r="J33" s="166" t="s">
        <v>115</v>
      </c>
      <c r="K33" s="143">
        <v>0.56100000000000005</v>
      </c>
      <c r="L33" s="166" t="s">
        <v>115</v>
      </c>
      <c r="M33" s="143">
        <v>0.39200000000000002</v>
      </c>
      <c r="N33" s="166" t="s">
        <v>115</v>
      </c>
      <c r="O33" s="167">
        <v>0.92200000000000004</v>
      </c>
      <c r="P33" s="168"/>
      <c r="Q33" s="6"/>
    </row>
    <row r="34" spans="1:17" ht="11.25" customHeight="1" x14ac:dyDescent="0.25">
      <c r="A34" s="248"/>
      <c r="B34" s="164" t="s">
        <v>93</v>
      </c>
      <c r="C34" s="165">
        <v>0.96</v>
      </c>
      <c r="D34" s="166"/>
      <c r="E34" s="165">
        <v>0.91500000000000004</v>
      </c>
      <c r="F34" s="166" t="s">
        <v>116</v>
      </c>
      <c r="G34" s="143">
        <v>0.92900000000000005</v>
      </c>
      <c r="H34" s="166" t="s">
        <v>116</v>
      </c>
      <c r="I34" s="143">
        <v>0.72499999999999998</v>
      </c>
      <c r="J34" s="166" t="s">
        <v>116</v>
      </c>
      <c r="K34" s="143">
        <v>0.69200000000000006</v>
      </c>
      <c r="L34" s="166" t="s">
        <v>116</v>
      </c>
      <c r="M34" s="143">
        <v>0.37799999999999995</v>
      </c>
      <c r="N34" s="166" t="s">
        <v>115</v>
      </c>
      <c r="O34" s="167">
        <v>0.92500000000000004</v>
      </c>
      <c r="P34" s="168"/>
      <c r="Q34" s="6"/>
    </row>
    <row r="35" spans="1:17" ht="11.25" customHeight="1" x14ac:dyDescent="0.25">
      <c r="A35" s="248"/>
      <c r="B35" s="164" t="s">
        <v>94</v>
      </c>
      <c r="C35" s="165">
        <v>0.97099999999999997</v>
      </c>
      <c r="D35" s="166"/>
      <c r="E35" s="165">
        <v>0.93500000000000005</v>
      </c>
      <c r="F35" s="166" t="s">
        <v>115</v>
      </c>
      <c r="G35" s="143">
        <v>0.93400000000000005</v>
      </c>
      <c r="H35" s="166" t="s">
        <v>115</v>
      </c>
      <c r="I35" s="143">
        <v>0.74</v>
      </c>
      <c r="J35" s="166" t="s">
        <v>116</v>
      </c>
      <c r="K35" s="143">
        <v>0.73299999999999998</v>
      </c>
      <c r="L35" s="166" t="s">
        <v>116</v>
      </c>
      <c r="M35" s="143">
        <v>0.50700000000000001</v>
      </c>
      <c r="N35" s="166" t="s">
        <v>116</v>
      </c>
      <c r="O35" s="167">
        <v>0.93500000000000005</v>
      </c>
      <c r="P35" s="168"/>
      <c r="Q35" s="6"/>
    </row>
    <row r="36" spans="1:17" ht="11.25" customHeight="1" x14ac:dyDescent="0.25">
      <c r="A36" s="248"/>
      <c r="B36" s="164" t="s">
        <v>95</v>
      </c>
      <c r="C36" s="165">
        <v>0.94900000000000007</v>
      </c>
      <c r="D36" s="166"/>
      <c r="E36" s="165">
        <v>0.92900000000000005</v>
      </c>
      <c r="F36" s="166" t="s">
        <v>116</v>
      </c>
      <c r="G36" s="143">
        <v>0.86299999999999999</v>
      </c>
      <c r="H36" s="166" t="s">
        <v>116</v>
      </c>
      <c r="I36" s="143">
        <v>0.74299999999999999</v>
      </c>
      <c r="J36" s="166" t="s">
        <v>116</v>
      </c>
      <c r="K36" s="143">
        <v>0.91599999999999993</v>
      </c>
      <c r="L36" s="166" t="s">
        <v>115</v>
      </c>
      <c r="M36" s="143">
        <v>0.64300000000000002</v>
      </c>
      <c r="N36" s="166" t="s">
        <v>115</v>
      </c>
      <c r="O36" s="167">
        <v>0.90400000000000003</v>
      </c>
      <c r="P36" s="168"/>
      <c r="Q36" s="6"/>
    </row>
    <row r="37" spans="1:17" ht="11.25" customHeight="1" thickBot="1" x14ac:dyDescent="0.3">
      <c r="A37" s="250"/>
      <c r="B37" s="170" t="s">
        <v>88</v>
      </c>
      <c r="C37" s="171">
        <v>0.97699999999999998</v>
      </c>
      <c r="D37" s="172"/>
      <c r="E37" s="171">
        <v>0.91200000000000003</v>
      </c>
      <c r="F37" s="172" t="s">
        <v>116</v>
      </c>
      <c r="G37" s="145">
        <v>0.91799999999999993</v>
      </c>
      <c r="H37" s="172" t="s">
        <v>116</v>
      </c>
      <c r="I37" s="145">
        <v>0.79400000000000004</v>
      </c>
      <c r="J37" s="172" t="s">
        <v>115</v>
      </c>
      <c r="K37" s="145">
        <v>0.85299999999999998</v>
      </c>
      <c r="L37" s="172" t="s">
        <v>115</v>
      </c>
      <c r="M37" s="145">
        <v>0.51200000000000001</v>
      </c>
      <c r="N37" s="172"/>
      <c r="O37" s="145">
        <v>0.93</v>
      </c>
      <c r="P37" s="173"/>
      <c r="Q37" s="6"/>
    </row>
    <row r="38" spans="1:17" s="3" customFormat="1" ht="47.25" customHeight="1" x14ac:dyDescent="0.25">
      <c r="A38" s="231" t="s">
        <v>244</v>
      </c>
      <c r="B38" s="231"/>
      <c r="C38" s="231"/>
      <c r="D38" s="231"/>
      <c r="E38" s="231"/>
      <c r="F38" s="231"/>
      <c r="G38" s="231"/>
      <c r="H38" s="231"/>
      <c r="I38" s="231"/>
      <c r="J38" s="231"/>
      <c r="K38" s="231"/>
      <c r="L38" s="231"/>
      <c r="M38" s="231"/>
      <c r="N38" s="231"/>
      <c r="O38" s="231"/>
      <c r="P38" s="231"/>
    </row>
    <row r="39" spans="1:17" x14ac:dyDescent="0.25">
      <c r="B39" s="111"/>
    </row>
  </sheetData>
  <mergeCells count="19">
    <mergeCell ref="A1:P1"/>
    <mergeCell ref="A2:B3"/>
    <mergeCell ref="C2:D3"/>
    <mergeCell ref="M3:N3"/>
    <mergeCell ref="A5:A6"/>
    <mergeCell ref="E2:P2"/>
    <mergeCell ref="E3:F3"/>
    <mergeCell ref="G3:H3"/>
    <mergeCell ref="I3:J3"/>
    <mergeCell ref="K3:L3"/>
    <mergeCell ref="O3:P3"/>
    <mergeCell ref="A38:P38"/>
    <mergeCell ref="A17:A29"/>
    <mergeCell ref="A30:A32"/>
    <mergeCell ref="A33:A37"/>
    <mergeCell ref="A7:A8"/>
    <mergeCell ref="A9:A12"/>
    <mergeCell ref="A13:A14"/>
    <mergeCell ref="A15:A16"/>
  </mergeCells>
  <pageMargins left="0.7" right="0.7" top="0.75" bottom="0.75" header="0.3" footer="0.3"/>
  <pageSetup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7"/>
  <sheetViews>
    <sheetView showGridLines="0" zoomScaleNormal="100" zoomScaleSheetLayoutView="100" workbookViewId="0">
      <selection sqref="A1:O1"/>
    </sheetView>
  </sheetViews>
  <sheetFormatPr defaultRowHeight="15" x14ac:dyDescent="0.25"/>
  <cols>
    <col min="1" max="1" width="16.140625" style="112" bestFit="1" customWidth="1"/>
    <col min="2" max="2" width="7.85546875" style="112" customWidth="1"/>
    <col min="3" max="3" width="3.85546875" style="112" customWidth="1"/>
    <col min="4" max="4" width="7.85546875" style="112" customWidth="1"/>
    <col min="5" max="5" width="3.85546875" style="112" customWidth="1"/>
    <col min="6" max="6" width="7.85546875" style="112" customWidth="1"/>
    <col min="7" max="7" width="3.85546875" style="112" customWidth="1"/>
    <col min="8" max="8" width="7.85546875" style="112" customWidth="1"/>
    <col min="9" max="9" width="3.85546875" style="112" customWidth="1"/>
    <col min="10" max="10" width="7.85546875" style="112" customWidth="1"/>
    <col min="11" max="11" width="3.85546875" style="112" customWidth="1"/>
    <col min="12" max="12" width="7.85546875" style="112" customWidth="1"/>
    <col min="13" max="13" width="3.85546875" style="112" customWidth="1"/>
    <col min="14" max="14" width="7.85546875" style="112" customWidth="1"/>
    <col min="15" max="15" width="3.85546875" style="112" customWidth="1"/>
  </cols>
  <sheetData>
    <row r="1" spans="1:15" ht="35.1" customHeight="1" thickBot="1" x14ac:dyDescent="0.3">
      <c r="A1" s="256" t="s">
        <v>218</v>
      </c>
      <c r="B1" s="257"/>
      <c r="C1" s="257"/>
      <c r="D1" s="257"/>
      <c r="E1" s="257"/>
      <c r="F1" s="257"/>
      <c r="G1" s="257"/>
      <c r="H1" s="257"/>
      <c r="I1" s="257"/>
      <c r="J1" s="257"/>
      <c r="K1" s="257"/>
      <c r="L1" s="257"/>
      <c r="M1" s="257"/>
      <c r="N1" s="257"/>
      <c r="O1" s="258"/>
    </row>
    <row r="2" spans="1:15" ht="32.25" customHeight="1" x14ac:dyDescent="0.25">
      <c r="A2" s="254" t="s">
        <v>0</v>
      </c>
      <c r="B2" s="228" t="s">
        <v>145</v>
      </c>
      <c r="C2" s="230"/>
      <c r="D2" s="225" t="s">
        <v>146</v>
      </c>
      <c r="E2" s="226"/>
      <c r="F2" s="226"/>
      <c r="G2" s="226"/>
      <c r="H2" s="226"/>
      <c r="I2" s="226"/>
      <c r="J2" s="226"/>
      <c r="K2" s="226"/>
      <c r="L2" s="226"/>
      <c r="M2" s="226"/>
      <c r="N2" s="226"/>
      <c r="O2" s="227"/>
    </row>
    <row r="3" spans="1:15" ht="44.25" customHeight="1" x14ac:dyDescent="0.25">
      <c r="A3" s="260"/>
      <c r="B3" s="251"/>
      <c r="C3" s="218"/>
      <c r="D3" s="211" t="s">
        <v>213</v>
      </c>
      <c r="E3" s="212"/>
      <c r="F3" s="212" t="s">
        <v>216</v>
      </c>
      <c r="G3" s="212"/>
      <c r="H3" s="212" t="s">
        <v>217</v>
      </c>
      <c r="I3" s="212"/>
      <c r="J3" s="212" t="s">
        <v>59</v>
      </c>
      <c r="K3" s="212"/>
      <c r="L3" s="212" t="s">
        <v>151</v>
      </c>
      <c r="M3" s="212"/>
      <c r="N3" s="212" t="s">
        <v>165</v>
      </c>
      <c r="O3" s="218"/>
    </row>
    <row r="4" spans="1:15" s="7" customFormat="1" ht="11.25" customHeight="1" x14ac:dyDescent="0.25">
      <c r="A4" s="119" t="s">
        <v>1</v>
      </c>
      <c r="B4" s="87">
        <v>0.96599999999999997</v>
      </c>
      <c r="C4" s="88"/>
      <c r="D4" s="89">
        <v>0.90700000000000003</v>
      </c>
      <c r="E4" s="90"/>
      <c r="F4" s="90">
        <v>0.90900000000000003</v>
      </c>
      <c r="G4" s="90"/>
      <c r="H4" s="90">
        <v>0.71499999999999997</v>
      </c>
      <c r="I4" s="90"/>
      <c r="J4" s="90">
        <v>0.70799999999999996</v>
      </c>
      <c r="K4" s="90"/>
      <c r="L4" s="90">
        <v>0.46799999999999997</v>
      </c>
      <c r="M4" s="90"/>
      <c r="N4" s="90">
        <v>0.92900000000000005</v>
      </c>
      <c r="O4" s="88"/>
    </row>
    <row r="5" spans="1:15" ht="11.25" customHeight="1" x14ac:dyDescent="0.25">
      <c r="A5" s="175" t="s">
        <v>3</v>
      </c>
      <c r="B5" s="93">
        <v>0.94700000000000006</v>
      </c>
      <c r="C5" s="94" t="s">
        <v>116</v>
      </c>
      <c r="D5" s="95">
        <v>0.87400000000000011</v>
      </c>
      <c r="E5" s="96" t="s">
        <v>116</v>
      </c>
      <c r="F5" s="96">
        <v>0.8909999999999999</v>
      </c>
      <c r="G5" s="96"/>
      <c r="H5" s="96">
        <v>0.70099999999999996</v>
      </c>
      <c r="I5" s="96" t="s">
        <v>116</v>
      </c>
      <c r="J5" s="96">
        <v>0.65200000000000002</v>
      </c>
      <c r="K5" s="96" t="s">
        <v>116</v>
      </c>
      <c r="L5" s="96">
        <v>0.46399999999999997</v>
      </c>
      <c r="M5" s="96" t="s">
        <v>116</v>
      </c>
      <c r="N5" s="96">
        <v>0.86599999999999999</v>
      </c>
      <c r="O5" s="94" t="s">
        <v>116</v>
      </c>
    </row>
    <row r="6" spans="1:15" ht="11.25" customHeight="1" x14ac:dyDescent="0.25">
      <c r="A6" s="175" t="s">
        <v>2</v>
      </c>
      <c r="B6" s="93">
        <v>0.92400000000000004</v>
      </c>
      <c r="C6" s="94" t="s">
        <v>116</v>
      </c>
      <c r="D6" s="95">
        <v>0.79900000000000004</v>
      </c>
      <c r="E6" s="96" t="s">
        <v>115</v>
      </c>
      <c r="F6" s="96">
        <v>0.84099999999999997</v>
      </c>
      <c r="G6" s="96" t="s">
        <v>116</v>
      </c>
      <c r="H6" s="96">
        <v>0.59899999999999998</v>
      </c>
      <c r="I6" s="96" t="s">
        <v>116</v>
      </c>
      <c r="J6" s="96">
        <v>0.83900000000000008</v>
      </c>
      <c r="K6" s="96" t="s">
        <v>115</v>
      </c>
      <c r="L6" s="96">
        <v>0.58200000000000007</v>
      </c>
      <c r="M6" s="96" t="s">
        <v>116</v>
      </c>
      <c r="N6" s="96">
        <v>0.90599999999999992</v>
      </c>
      <c r="O6" s="94" t="s">
        <v>116</v>
      </c>
    </row>
    <row r="7" spans="1:15" ht="11.25" customHeight="1" x14ac:dyDescent="0.25">
      <c r="A7" s="175" t="s">
        <v>5</v>
      </c>
      <c r="B7" s="93">
        <v>0.96400000000000008</v>
      </c>
      <c r="C7" s="94" t="s">
        <v>116</v>
      </c>
      <c r="D7" s="95">
        <v>0.8590000000000001</v>
      </c>
      <c r="E7" s="96" t="s">
        <v>116</v>
      </c>
      <c r="F7" s="96">
        <v>0.878</v>
      </c>
      <c r="G7" s="96" t="s">
        <v>116</v>
      </c>
      <c r="H7" s="96">
        <v>0.58799999999999997</v>
      </c>
      <c r="I7" s="96" t="s">
        <v>115</v>
      </c>
      <c r="J7" s="96">
        <v>0.72499999999999998</v>
      </c>
      <c r="K7" s="96" t="s">
        <v>116</v>
      </c>
      <c r="L7" s="96">
        <v>0.37799999999999995</v>
      </c>
      <c r="M7" s="96" t="s">
        <v>116</v>
      </c>
      <c r="N7" s="96">
        <v>0.93200000000000005</v>
      </c>
      <c r="O7" s="94" t="s">
        <v>116</v>
      </c>
    </row>
    <row r="8" spans="1:15" ht="11.25" customHeight="1" x14ac:dyDescent="0.25">
      <c r="A8" s="175" t="s">
        <v>4</v>
      </c>
      <c r="B8" s="93">
        <v>0.95400000000000007</v>
      </c>
      <c r="C8" s="94" t="s">
        <v>116</v>
      </c>
      <c r="D8" s="95">
        <v>0.93700000000000006</v>
      </c>
      <c r="E8" s="96" t="s">
        <v>116</v>
      </c>
      <c r="F8" s="96">
        <v>0.90900000000000003</v>
      </c>
      <c r="G8" s="96" t="s">
        <v>116</v>
      </c>
      <c r="H8" s="96">
        <v>0.75599999999999989</v>
      </c>
      <c r="I8" s="96" t="s">
        <v>116</v>
      </c>
      <c r="J8" s="96">
        <v>0.86099999999999999</v>
      </c>
      <c r="K8" s="96" t="s">
        <v>115</v>
      </c>
      <c r="L8" s="96">
        <v>0.40600000000000003</v>
      </c>
      <c r="M8" s="96" t="s">
        <v>116</v>
      </c>
      <c r="N8" s="96">
        <v>0.95299999999999996</v>
      </c>
      <c r="O8" s="94" t="s">
        <v>116</v>
      </c>
    </row>
    <row r="9" spans="1:15" ht="11.25" customHeight="1" x14ac:dyDescent="0.25">
      <c r="A9" s="175" t="s">
        <v>6</v>
      </c>
      <c r="B9" s="93">
        <v>0.97499999999999998</v>
      </c>
      <c r="C9" s="94" t="s">
        <v>116</v>
      </c>
      <c r="D9" s="95">
        <v>0.88900000000000001</v>
      </c>
      <c r="E9" s="96" t="s">
        <v>116</v>
      </c>
      <c r="F9" s="96">
        <v>0.85799999999999998</v>
      </c>
      <c r="G9" s="96" t="s">
        <v>116</v>
      </c>
      <c r="H9" s="96">
        <v>0.70499999999999996</v>
      </c>
      <c r="I9" s="96" t="s">
        <v>116</v>
      </c>
      <c r="J9" s="96">
        <v>0.51800000000000002</v>
      </c>
      <c r="K9" s="96" t="s">
        <v>115</v>
      </c>
      <c r="L9" s="96">
        <v>0.34</v>
      </c>
      <c r="M9" s="96" t="s">
        <v>116</v>
      </c>
      <c r="N9" s="96">
        <v>0.91200000000000003</v>
      </c>
      <c r="O9" s="94" t="s">
        <v>116</v>
      </c>
    </row>
    <row r="10" spans="1:15" ht="11.25" customHeight="1" x14ac:dyDescent="0.25">
      <c r="A10" s="176" t="s">
        <v>7</v>
      </c>
      <c r="B10" s="99">
        <v>0.92299999999999993</v>
      </c>
      <c r="C10" s="100" t="s">
        <v>116</v>
      </c>
      <c r="D10" s="101">
        <v>0.82099999999999995</v>
      </c>
      <c r="E10" s="102" t="s">
        <v>116</v>
      </c>
      <c r="F10" s="102">
        <v>0.77700000000000002</v>
      </c>
      <c r="G10" s="102" t="s">
        <v>115</v>
      </c>
      <c r="H10" s="102">
        <v>0.75900000000000001</v>
      </c>
      <c r="I10" s="102" t="s">
        <v>116</v>
      </c>
      <c r="J10" s="102">
        <v>0.65200000000000002</v>
      </c>
      <c r="K10" s="102" t="s">
        <v>116</v>
      </c>
      <c r="L10" s="102">
        <v>0.34700000000000003</v>
      </c>
      <c r="M10" s="102" t="s">
        <v>115</v>
      </c>
      <c r="N10" s="102">
        <v>0.83599999999999997</v>
      </c>
      <c r="O10" s="100" t="s">
        <v>115</v>
      </c>
    </row>
    <row r="11" spans="1:15" ht="11.25" customHeight="1" x14ac:dyDescent="0.25">
      <c r="A11" s="176" t="s">
        <v>8</v>
      </c>
      <c r="B11" s="99">
        <v>0.95</v>
      </c>
      <c r="C11" s="100" t="s">
        <v>116</v>
      </c>
      <c r="D11" s="101">
        <v>0.91</v>
      </c>
      <c r="E11" s="102" t="s">
        <v>116</v>
      </c>
      <c r="F11" s="102">
        <v>0.9</v>
      </c>
      <c r="G11" s="102" t="s">
        <v>116</v>
      </c>
      <c r="H11" s="102">
        <v>0.63600000000000001</v>
      </c>
      <c r="I11" s="102" t="s">
        <v>116</v>
      </c>
      <c r="J11" s="102">
        <v>0.68599999999999994</v>
      </c>
      <c r="K11" s="102" t="s">
        <v>116</v>
      </c>
      <c r="L11" s="102">
        <v>0.41799999999999998</v>
      </c>
      <c r="M11" s="102" t="s">
        <v>116</v>
      </c>
      <c r="N11" s="102">
        <v>0.91900000000000004</v>
      </c>
      <c r="O11" s="100" t="s">
        <v>116</v>
      </c>
    </row>
    <row r="12" spans="1:15" ht="11.25" customHeight="1" x14ac:dyDescent="0.25">
      <c r="A12" s="176" t="s">
        <v>10</v>
      </c>
      <c r="B12" s="99">
        <v>0.99199999999999999</v>
      </c>
      <c r="C12" s="100" t="s">
        <v>115</v>
      </c>
      <c r="D12" s="101">
        <v>0.97299999999999998</v>
      </c>
      <c r="E12" s="102" t="s">
        <v>115</v>
      </c>
      <c r="F12" s="102">
        <v>0.95700000000000007</v>
      </c>
      <c r="G12" s="102" t="s">
        <v>115</v>
      </c>
      <c r="H12" s="102">
        <v>0.79500000000000004</v>
      </c>
      <c r="I12" s="102" t="s">
        <v>116</v>
      </c>
      <c r="J12" s="102">
        <v>0.7609999999999999</v>
      </c>
      <c r="K12" s="102" t="s">
        <v>116</v>
      </c>
      <c r="L12" s="102">
        <v>0.56299999999999994</v>
      </c>
      <c r="M12" s="102" t="s">
        <v>116</v>
      </c>
      <c r="N12" s="102">
        <v>0.98099999999999998</v>
      </c>
      <c r="O12" s="100" t="s">
        <v>115</v>
      </c>
    </row>
    <row r="13" spans="1:15" ht="11.25" customHeight="1" x14ac:dyDescent="0.25">
      <c r="A13" s="176" t="s">
        <v>140</v>
      </c>
      <c r="B13" s="99">
        <v>0.94299999999999995</v>
      </c>
      <c r="C13" s="100" t="s">
        <v>116</v>
      </c>
      <c r="D13" s="101">
        <v>0.83</v>
      </c>
      <c r="E13" s="102" t="s">
        <v>116</v>
      </c>
      <c r="F13" s="102">
        <v>0.65700000000000003</v>
      </c>
      <c r="G13" s="102" t="s">
        <v>115</v>
      </c>
      <c r="H13" s="102">
        <v>0.67400000000000004</v>
      </c>
      <c r="I13" s="102" t="s">
        <v>116</v>
      </c>
      <c r="J13" s="102">
        <v>0.64300000000000002</v>
      </c>
      <c r="K13" s="102" t="s">
        <v>116</v>
      </c>
      <c r="L13" s="102">
        <v>0.32100000000000001</v>
      </c>
      <c r="M13" s="102" t="s">
        <v>115</v>
      </c>
      <c r="N13" s="102">
        <v>0.873</v>
      </c>
      <c r="O13" s="100" t="s">
        <v>116</v>
      </c>
    </row>
    <row r="14" spans="1:15" ht="11.25" customHeight="1" x14ac:dyDescent="0.25">
      <c r="A14" s="176" t="s">
        <v>11</v>
      </c>
      <c r="B14" s="99">
        <v>1</v>
      </c>
      <c r="C14" s="100" t="s">
        <v>115</v>
      </c>
      <c r="D14" s="101">
        <v>0.9840000000000001</v>
      </c>
      <c r="E14" s="102" t="s">
        <v>115</v>
      </c>
      <c r="F14" s="102">
        <v>0.95799999999999996</v>
      </c>
      <c r="G14" s="102" t="s">
        <v>115</v>
      </c>
      <c r="H14" s="102">
        <v>0.66299999999999992</v>
      </c>
      <c r="I14" s="102" t="s">
        <v>116</v>
      </c>
      <c r="J14" s="102">
        <v>0.59299999999999997</v>
      </c>
      <c r="K14" s="102" t="s">
        <v>115</v>
      </c>
      <c r="L14" s="102">
        <v>0.442</v>
      </c>
      <c r="M14" s="102" t="s">
        <v>116</v>
      </c>
      <c r="N14" s="102">
        <v>0.95599999999999996</v>
      </c>
      <c r="O14" s="100" t="s">
        <v>116</v>
      </c>
    </row>
    <row r="15" spans="1:15" ht="11.25" customHeight="1" x14ac:dyDescent="0.25">
      <c r="A15" s="175" t="s">
        <v>12</v>
      </c>
      <c r="B15" s="93">
        <v>1</v>
      </c>
      <c r="C15" s="94" t="s">
        <v>115</v>
      </c>
      <c r="D15" s="95">
        <v>0.92599999999999993</v>
      </c>
      <c r="E15" s="96" t="s">
        <v>116</v>
      </c>
      <c r="F15" s="96">
        <v>0.95099999999999996</v>
      </c>
      <c r="G15" s="96" t="s">
        <v>116</v>
      </c>
      <c r="H15" s="96">
        <v>0.88800000000000001</v>
      </c>
      <c r="I15" s="96" t="s">
        <v>115</v>
      </c>
      <c r="J15" s="96">
        <v>0.68900000000000006</v>
      </c>
      <c r="K15" s="96" t="s">
        <v>116</v>
      </c>
      <c r="L15" s="96">
        <v>0.50900000000000001</v>
      </c>
      <c r="M15" s="96" t="s">
        <v>116</v>
      </c>
      <c r="N15" s="96">
        <v>0.96700000000000008</v>
      </c>
      <c r="O15" s="94" t="s">
        <v>116</v>
      </c>
    </row>
    <row r="16" spans="1:15" ht="11.25" customHeight="1" x14ac:dyDescent="0.25">
      <c r="A16" s="175" t="s">
        <v>13</v>
      </c>
      <c r="B16" s="93">
        <v>0.90700000000000003</v>
      </c>
      <c r="C16" s="94" t="s">
        <v>116</v>
      </c>
      <c r="D16" s="95">
        <v>0.83599999999999997</v>
      </c>
      <c r="E16" s="96" t="s">
        <v>116</v>
      </c>
      <c r="F16" s="96">
        <v>0.8640000000000001</v>
      </c>
      <c r="G16" s="96" t="s">
        <v>116</v>
      </c>
      <c r="H16" s="96">
        <v>0.81200000000000006</v>
      </c>
      <c r="I16" s="96" t="s">
        <v>116</v>
      </c>
      <c r="J16" s="96">
        <v>0.68400000000000005</v>
      </c>
      <c r="K16" s="96" t="s">
        <v>116</v>
      </c>
      <c r="L16" s="96">
        <v>0.55500000000000005</v>
      </c>
      <c r="M16" s="96" t="s">
        <v>116</v>
      </c>
      <c r="N16" s="96">
        <v>0.84200000000000008</v>
      </c>
      <c r="O16" s="94" t="s">
        <v>116</v>
      </c>
    </row>
    <row r="17" spans="1:15" ht="11.25" customHeight="1" x14ac:dyDescent="0.25">
      <c r="A17" s="175" t="s">
        <v>15</v>
      </c>
      <c r="B17" s="93">
        <v>0.98499999999999999</v>
      </c>
      <c r="C17" s="94" t="s">
        <v>116</v>
      </c>
      <c r="D17" s="95">
        <v>0.88400000000000001</v>
      </c>
      <c r="E17" s="96" t="s">
        <v>116</v>
      </c>
      <c r="F17" s="96">
        <v>0.96</v>
      </c>
      <c r="G17" s="96" t="s">
        <v>115</v>
      </c>
      <c r="H17" s="96">
        <v>0.77</v>
      </c>
      <c r="I17" s="96" t="s">
        <v>116</v>
      </c>
      <c r="J17" s="96">
        <v>0.84299999999999997</v>
      </c>
      <c r="K17" s="96" t="s">
        <v>115</v>
      </c>
      <c r="L17" s="96">
        <v>0.57700000000000007</v>
      </c>
      <c r="M17" s="96" t="s">
        <v>115</v>
      </c>
      <c r="N17" s="96">
        <v>0.96499999999999997</v>
      </c>
      <c r="O17" s="94" t="s">
        <v>116</v>
      </c>
    </row>
    <row r="18" spans="1:15" ht="11.25" customHeight="1" x14ac:dyDescent="0.25">
      <c r="A18" s="175" t="s">
        <v>16</v>
      </c>
      <c r="B18" s="93">
        <v>0.97900000000000009</v>
      </c>
      <c r="C18" s="94" t="s">
        <v>116</v>
      </c>
      <c r="D18" s="95">
        <v>0.93599999999999994</v>
      </c>
      <c r="E18" s="96" t="s">
        <v>116</v>
      </c>
      <c r="F18" s="96">
        <v>0.91400000000000003</v>
      </c>
      <c r="G18" s="96" t="s">
        <v>116</v>
      </c>
      <c r="H18" s="96">
        <v>0.64500000000000002</v>
      </c>
      <c r="I18" s="96" t="s">
        <v>116</v>
      </c>
      <c r="J18" s="96">
        <v>0.59599999999999997</v>
      </c>
      <c r="K18" s="96" t="s">
        <v>116</v>
      </c>
      <c r="L18" s="96">
        <v>0.48899999999999999</v>
      </c>
      <c r="M18" s="96" t="s">
        <v>116</v>
      </c>
      <c r="N18" s="96">
        <v>0.94200000000000006</v>
      </c>
      <c r="O18" s="94" t="s">
        <v>116</v>
      </c>
    </row>
    <row r="19" spans="1:15" ht="11.25" customHeight="1" x14ac:dyDescent="0.25">
      <c r="A19" s="175" t="s">
        <v>17</v>
      </c>
      <c r="B19" s="93">
        <v>0.95400000000000007</v>
      </c>
      <c r="C19" s="94" t="s">
        <v>116</v>
      </c>
      <c r="D19" s="95">
        <v>0.91599999999999993</v>
      </c>
      <c r="E19" s="96" t="s">
        <v>116</v>
      </c>
      <c r="F19" s="96">
        <v>0.93900000000000006</v>
      </c>
      <c r="G19" s="96" t="s">
        <v>116</v>
      </c>
      <c r="H19" s="96">
        <v>0.745</v>
      </c>
      <c r="I19" s="96" t="s">
        <v>116</v>
      </c>
      <c r="J19" s="96">
        <v>0.82099999999999995</v>
      </c>
      <c r="K19" s="96" t="s">
        <v>115</v>
      </c>
      <c r="L19" s="96">
        <v>0.56499999999999995</v>
      </c>
      <c r="M19" s="96" t="s">
        <v>116</v>
      </c>
      <c r="N19" s="96">
        <v>0.95200000000000007</v>
      </c>
      <c r="O19" s="94" t="s">
        <v>116</v>
      </c>
    </row>
    <row r="20" spans="1:15" ht="11.25" customHeight="1" x14ac:dyDescent="0.25">
      <c r="A20" s="176" t="s">
        <v>14</v>
      </c>
      <c r="B20" s="99">
        <v>0.93700000000000006</v>
      </c>
      <c r="C20" s="100" t="s">
        <v>116</v>
      </c>
      <c r="D20" s="101">
        <v>0.92599999999999993</v>
      </c>
      <c r="E20" s="102" t="s">
        <v>116</v>
      </c>
      <c r="F20" s="102">
        <v>0.93</v>
      </c>
      <c r="G20" s="102" t="s">
        <v>116</v>
      </c>
      <c r="H20" s="102">
        <v>0.88400000000000001</v>
      </c>
      <c r="I20" s="102" t="s">
        <v>115</v>
      </c>
      <c r="J20" s="102">
        <v>0.90700000000000003</v>
      </c>
      <c r="K20" s="102" t="s">
        <v>115</v>
      </c>
      <c r="L20" s="102">
        <v>0.63800000000000001</v>
      </c>
      <c r="M20" s="102" t="s">
        <v>115</v>
      </c>
      <c r="N20" s="102">
        <v>0.91299999999999992</v>
      </c>
      <c r="O20" s="100" t="s">
        <v>116</v>
      </c>
    </row>
    <row r="21" spans="1:15" ht="11.25" customHeight="1" x14ac:dyDescent="0.25">
      <c r="A21" s="176" t="s">
        <v>18</v>
      </c>
      <c r="B21" s="99">
        <v>0.92700000000000005</v>
      </c>
      <c r="C21" s="100" t="s">
        <v>116</v>
      </c>
      <c r="D21" s="101">
        <v>0.90200000000000002</v>
      </c>
      <c r="E21" s="102" t="s">
        <v>116</v>
      </c>
      <c r="F21" s="102">
        <v>0.89800000000000002</v>
      </c>
      <c r="G21" s="102" t="s">
        <v>116</v>
      </c>
      <c r="H21" s="102">
        <v>0.64300000000000002</v>
      </c>
      <c r="I21" s="102" t="s">
        <v>116</v>
      </c>
      <c r="J21" s="102">
        <v>0.76300000000000001</v>
      </c>
      <c r="K21" s="102" t="s">
        <v>116</v>
      </c>
      <c r="L21" s="102">
        <v>0.53400000000000003</v>
      </c>
      <c r="M21" s="102" t="s">
        <v>116</v>
      </c>
      <c r="N21" s="102">
        <v>0.91599999999999993</v>
      </c>
      <c r="O21" s="100" t="s">
        <v>116</v>
      </c>
    </row>
    <row r="22" spans="1:15" ht="11.25" customHeight="1" x14ac:dyDescent="0.25">
      <c r="A22" s="176" t="s">
        <v>19</v>
      </c>
      <c r="B22" s="99">
        <v>0.97699999999999998</v>
      </c>
      <c r="C22" s="100" t="s">
        <v>116</v>
      </c>
      <c r="D22" s="101">
        <v>0.93799999999999994</v>
      </c>
      <c r="E22" s="102" t="s">
        <v>116</v>
      </c>
      <c r="F22" s="102">
        <v>0.89700000000000002</v>
      </c>
      <c r="G22" s="102" t="s">
        <v>116</v>
      </c>
      <c r="H22" s="102">
        <v>0.67200000000000004</v>
      </c>
      <c r="I22" s="102" t="s">
        <v>116</v>
      </c>
      <c r="J22" s="102">
        <v>0.79700000000000004</v>
      </c>
      <c r="K22" s="102" t="s">
        <v>116</v>
      </c>
      <c r="L22" s="102">
        <v>0.51600000000000001</v>
      </c>
      <c r="M22" s="102" t="s">
        <v>116</v>
      </c>
      <c r="N22" s="102">
        <v>0.96299999999999997</v>
      </c>
      <c r="O22" s="100" t="s">
        <v>116</v>
      </c>
    </row>
    <row r="23" spans="1:15" ht="11.25" customHeight="1" x14ac:dyDescent="0.25">
      <c r="A23" s="176" t="s">
        <v>20</v>
      </c>
      <c r="B23" s="99">
        <v>0.92799999999999994</v>
      </c>
      <c r="C23" s="100" t="s">
        <v>116</v>
      </c>
      <c r="D23" s="101">
        <v>0.85799999999999998</v>
      </c>
      <c r="E23" s="102" t="s">
        <v>116</v>
      </c>
      <c r="F23" s="102">
        <v>0.86699999999999999</v>
      </c>
      <c r="G23" s="102" t="s">
        <v>116</v>
      </c>
      <c r="H23" s="102">
        <v>0.63200000000000001</v>
      </c>
      <c r="I23" s="102" t="s">
        <v>116</v>
      </c>
      <c r="J23" s="102">
        <v>0.73599999999999999</v>
      </c>
      <c r="K23" s="102" t="s">
        <v>116</v>
      </c>
      <c r="L23" s="102">
        <v>0.34799999999999998</v>
      </c>
      <c r="M23" s="102" t="s">
        <v>116</v>
      </c>
      <c r="N23" s="102">
        <v>0.85400000000000009</v>
      </c>
      <c r="O23" s="100" t="s">
        <v>116</v>
      </c>
    </row>
    <row r="24" spans="1:15" ht="11.25" customHeight="1" x14ac:dyDescent="0.25">
      <c r="A24" s="176" t="s">
        <v>23</v>
      </c>
      <c r="B24" s="99">
        <v>0.86699999999999999</v>
      </c>
      <c r="C24" s="100" t="s">
        <v>115</v>
      </c>
      <c r="D24" s="101">
        <v>0.80799999999999994</v>
      </c>
      <c r="E24" s="102" t="s">
        <v>115</v>
      </c>
      <c r="F24" s="102">
        <v>0.80500000000000005</v>
      </c>
      <c r="G24" s="102" t="s">
        <v>115</v>
      </c>
      <c r="H24" s="102">
        <v>0.71499999999999997</v>
      </c>
      <c r="I24" s="102" t="s">
        <v>116</v>
      </c>
      <c r="J24" s="102">
        <v>0.74199999999999999</v>
      </c>
      <c r="K24" s="102" t="s">
        <v>116</v>
      </c>
      <c r="L24" s="102">
        <v>0.52700000000000002</v>
      </c>
      <c r="M24" s="102" t="s">
        <v>116</v>
      </c>
      <c r="N24" s="102">
        <v>0.84799999999999998</v>
      </c>
      <c r="O24" s="100" t="s">
        <v>115</v>
      </c>
    </row>
    <row r="25" spans="1:15" ht="11.25" customHeight="1" x14ac:dyDescent="0.25">
      <c r="A25" s="175" t="s">
        <v>22</v>
      </c>
      <c r="B25" s="93">
        <v>0.92400000000000004</v>
      </c>
      <c r="C25" s="94" t="s">
        <v>116</v>
      </c>
      <c r="D25" s="95">
        <v>0.83599999999999997</v>
      </c>
      <c r="E25" s="96" t="s">
        <v>116</v>
      </c>
      <c r="F25" s="96">
        <v>0.752</v>
      </c>
      <c r="G25" s="96" t="s">
        <v>115</v>
      </c>
      <c r="H25" s="96">
        <v>0.52900000000000003</v>
      </c>
      <c r="I25" s="96" t="s">
        <v>115</v>
      </c>
      <c r="J25" s="96">
        <v>0.66299999999999992</v>
      </c>
      <c r="K25" s="96" t="s">
        <v>116</v>
      </c>
      <c r="L25" s="96">
        <v>0.36599999999999999</v>
      </c>
      <c r="M25" s="96" t="s">
        <v>116</v>
      </c>
      <c r="N25" s="96">
        <v>0.873</v>
      </c>
      <c r="O25" s="94" t="s">
        <v>116</v>
      </c>
    </row>
    <row r="26" spans="1:15" ht="11.25" customHeight="1" x14ac:dyDescent="0.25">
      <c r="A26" s="175" t="s">
        <v>21</v>
      </c>
      <c r="B26" s="93">
        <v>0.95400000000000007</v>
      </c>
      <c r="C26" s="94" t="s">
        <v>116</v>
      </c>
      <c r="D26" s="95">
        <v>0.92400000000000004</v>
      </c>
      <c r="E26" s="96" t="s">
        <v>116</v>
      </c>
      <c r="F26" s="96">
        <v>0.91900000000000004</v>
      </c>
      <c r="G26" s="96" t="s">
        <v>116</v>
      </c>
      <c r="H26" s="96">
        <v>0.83200000000000007</v>
      </c>
      <c r="I26" s="96" t="s">
        <v>115</v>
      </c>
      <c r="J26" s="96">
        <v>0.79200000000000004</v>
      </c>
      <c r="K26" s="96" t="s">
        <v>116</v>
      </c>
      <c r="L26" s="96">
        <v>0.44799999999999995</v>
      </c>
      <c r="M26" s="96" t="s">
        <v>116</v>
      </c>
      <c r="N26" s="96">
        <v>0.89200000000000002</v>
      </c>
      <c r="O26" s="94" t="s">
        <v>116</v>
      </c>
    </row>
    <row r="27" spans="1:15" ht="11.25" customHeight="1" x14ac:dyDescent="0.25">
      <c r="A27" s="175" t="s">
        <v>24</v>
      </c>
      <c r="B27" s="93">
        <v>0.98199999999999998</v>
      </c>
      <c r="C27" s="94" t="s">
        <v>116</v>
      </c>
      <c r="D27" s="95">
        <v>0.93599999999999994</v>
      </c>
      <c r="E27" s="96" t="s">
        <v>116</v>
      </c>
      <c r="F27" s="96">
        <v>0.94400000000000006</v>
      </c>
      <c r="G27" s="96" t="s">
        <v>116</v>
      </c>
      <c r="H27" s="96">
        <v>0.78</v>
      </c>
      <c r="I27" s="96" t="s">
        <v>116</v>
      </c>
      <c r="J27" s="96">
        <v>0.81</v>
      </c>
      <c r="K27" s="96" t="s">
        <v>115</v>
      </c>
      <c r="L27" s="96">
        <v>0.59</v>
      </c>
      <c r="M27" s="96" t="s">
        <v>115</v>
      </c>
      <c r="N27" s="96">
        <v>0.95700000000000007</v>
      </c>
      <c r="O27" s="94" t="s">
        <v>116</v>
      </c>
    </row>
    <row r="28" spans="1:15" ht="11.25" customHeight="1" x14ac:dyDescent="0.25">
      <c r="A28" s="175" t="s">
        <v>25</v>
      </c>
      <c r="B28" s="93">
        <v>0.97799999999999998</v>
      </c>
      <c r="C28" s="94" t="s">
        <v>116</v>
      </c>
      <c r="D28" s="95">
        <v>0.92099999999999993</v>
      </c>
      <c r="E28" s="96" t="s">
        <v>116</v>
      </c>
      <c r="F28" s="96">
        <v>0.91900000000000004</v>
      </c>
      <c r="G28" s="96" t="s">
        <v>116</v>
      </c>
      <c r="H28" s="96">
        <v>0.78400000000000003</v>
      </c>
      <c r="I28" s="96" t="s">
        <v>116</v>
      </c>
      <c r="J28" s="96">
        <v>0.91799999999999993</v>
      </c>
      <c r="K28" s="96" t="s">
        <v>115</v>
      </c>
      <c r="L28" s="96">
        <v>0.66</v>
      </c>
      <c r="M28" s="96" t="s">
        <v>115</v>
      </c>
      <c r="N28" s="96">
        <v>0.97699999999999998</v>
      </c>
      <c r="O28" s="94" t="s">
        <v>115</v>
      </c>
    </row>
    <row r="29" spans="1:15" ht="11.25" customHeight="1" x14ac:dyDescent="0.25">
      <c r="A29" s="175" t="s">
        <v>27</v>
      </c>
      <c r="B29" s="93">
        <v>0.95599999999999996</v>
      </c>
      <c r="C29" s="94" t="s">
        <v>116</v>
      </c>
      <c r="D29" s="95">
        <v>0.92900000000000005</v>
      </c>
      <c r="E29" s="96" t="s">
        <v>116</v>
      </c>
      <c r="F29" s="96">
        <v>0.90799999999999992</v>
      </c>
      <c r="G29" s="96" t="s">
        <v>116</v>
      </c>
      <c r="H29" s="96">
        <v>0.78400000000000003</v>
      </c>
      <c r="I29" s="96" t="s">
        <v>116</v>
      </c>
      <c r="J29" s="96">
        <v>0.89500000000000002</v>
      </c>
      <c r="K29" s="96" t="s">
        <v>115</v>
      </c>
      <c r="L29" s="96">
        <v>0.46399999999999997</v>
      </c>
      <c r="M29" s="96" t="s">
        <v>116</v>
      </c>
      <c r="N29" s="96">
        <v>0.92599999999999993</v>
      </c>
      <c r="O29" s="94" t="s">
        <v>116</v>
      </c>
    </row>
    <row r="30" spans="1:15" ht="11.25" customHeight="1" x14ac:dyDescent="0.25">
      <c r="A30" s="176" t="s">
        <v>26</v>
      </c>
      <c r="B30" s="99">
        <v>0.9840000000000001</v>
      </c>
      <c r="C30" s="100" t="s">
        <v>116</v>
      </c>
      <c r="D30" s="101">
        <v>0.93799999999999994</v>
      </c>
      <c r="E30" s="102" t="s">
        <v>116</v>
      </c>
      <c r="F30" s="102">
        <v>0.92900000000000005</v>
      </c>
      <c r="G30" s="102" t="s">
        <v>116</v>
      </c>
      <c r="H30" s="102">
        <v>0.71499999999999997</v>
      </c>
      <c r="I30" s="102" t="s">
        <v>116</v>
      </c>
      <c r="J30" s="102">
        <v>0.626</v>
      </c>
      <c r="K30" s="102" t="s">
        <v>116</v>
      </c>
      <c r="L30" s="102">
        <v>0.502</v>
      </c>
      <c r="M30" s="102" t="s">
        <v>116</v>
      </c>
      <c r="N30" s="102">
        <v>0.96099999999999997</v>
      </c>
      <c r="O30" s="100" t="s">
        <v>116</v>
      </c>
    </row>
    <row r="31" spans="1:15" ht="11.25" customHeight="1" x14ac:dyDescent="0.25">
      <c r="A31" s="176" t="s">
        <v>28</v>
      </c>
      <c r="B31" s="99">
        <v>0.98099999999999998</v>
      </c>
      <c r="C31" s="100" t="s">
        <v>116</v>
      </c>
      <c r="D31" s="101">
        <v>0.92700000000000005</v>
      </c>
      <c r="E31" s="102" t="s">
        <v>116</v>
      </c>
      <c r="F31" s="102">
        <v>0.94900000000000007</v>
      </c>
      <c r="G31" s="102" t="s">
        <v>116</v>
      </c>
      <c r="H31" s="102">
        <v>0.67299999999999993</v>
      </c>
      <c r="I31" s="102" t="s">
        <v>116</v>
      </c>
      <c r="J31" s="102">
        <v>0.877</v>
      </c>
      <c r="K31" s="102" t="s">
        <v>115</v>
      </c>
      <c r="L31" s="102">
        <v>0.624</v>
      </c>
      <c r="M31" s="102" t="s">
        <v>115</v>
      </c>
      <c r="N31" s="102">
        <v>0.97199999999999998</v>
      </c>
      <c r="O31" s="100" t="s">
        <v>115</v>
      </c>
    </row>
    <row r="32" spans="1:15" ht="11.25" customHeight="1" x14ac:dyDescent="0.25">
      <c r="A32" s="176" t="s">
        <v>31</v>
      </c>
      <c r="B32" s="99">
        <v>0.97900000000000009</v>
      </c>
      <c r="C32" s="100" t="s">
        <v>116</v>
      </c>
      <c r="D32" s="101">
        <v>0.92299999999999993</v>
      </c>
      <c r="E32" s="102" t="s">
        <v>116</v>
      </c>
      <c r="F32" s="102">
        <v>0.94599999999999995</v>
      </c>
      <c r="G32" s="102" t="s">
        <v>116</v>
      </c>
      <c r="H32" s="102">
        <v>0.67099999999999993</v>
      </c>
      <c r="I32" s="102" t="s">
        <v>116</v>
      </c>
      <c r="J32" s="102">
        <v>0.90900000000000003</v>
      </c>
      <c r="K32" s="102" t="s">
        <v>115</v>
      </c>
      <c r="L32" s="102">
        <v>0.54899999999999993</v>
      </c>
      <c r="M32" s="102" t="s">
        <v>116</v>
      </c>
      <c r="N32" s="102">
        <v>0.95400000000000007</v>
      </c>
      <c r="O32" s="100" t="s">
        <v>116</v>
      </c>
    </row>
    <row r="33" spans="1:15" ht="11.25" customHeight="1" x14ac:dyDescent="0.25">
      <c r="A33" s="176" t="s">
        <v>35</v>
      </c>
      <c r="B33" s="99">
        <v>0.97900000000000009</v>
      </c>
      <c r="C33" s="100" t="s">
        <v>116</v>
      </c>
      <c r="D33" s="101">
        <v>0.89900000000000002</v>
      </c>
      <c r="E33" s="102" t="s">
        <v>116</v>
      </c>
      <c r="F33" s="102">
        <v>0.92299999999999993</v>
      </c>
      <c r="G33" s="102" t="s">
        <v>116</v>
      </c>
      <c r="H33" s="102">
        <v>0.57600000000000007</v>
      </c>
      <c r="I33" s="102" t="s">
        <v>115</v>
      </c>
      <c r="J33" s="102">
        <v>0.73299999999999998</v>
      </c>
      <c r="K33" s="102" t="s">
        <v>116</v>
      </c>
      <c r="L33" s="102">
        <v>0.41700000000000004</v>
      </c>
      <c r="M33" s="102" t="s">
        <v>116</v>
      </c>
      <c r="N33" s="102">
        <v>0.93900000000000006</v>
      </c>
      <c r="O33" s="100" t="s">
        <v>116</v>
      </c>
    </row>
    <row r="34" spans="1:15" ht="11.25" customHeight="1" x14ac:dyDescent="0.25">
      <c r="A34" s="176" t="s">
        <v>32</v>
      </c>
      <c r="B34" s="99">
        <v>0.94900000000000007</v>
      </c>
      <c r="C34" s="100" t="s">
        <v>116</v>
      </c>
      <c r="D34" s="101">
        <v>0.85699999999999998</v>
      </c>
      <c r="E34" s="102" t="s">
        <v>116</v>
      </c>
      <c r="F34" s="102">
        <v>0.92599999999999993</v>
      </c>
      <c r="G34" s="102" t="s">
        <v>116</v>
      </c>
      <c r="H34" s="102">
        <v>0.78299999999999992</v>
      </c>
      <c r="I34" s="102" t="s">
        <v>116</v>
      </c>
      <c r="J34" s="102">
        <v>0.82499999999999996</v>
      </c>
      <c r="K34" s="102" t="s">
        <v>115</v>
      </c>
      <c r="L34" s="102">
        <v>0.54400000000000004</v>
      </c>
      <c r="M34" s="102" t="s">
        <v>116</v>
      </c>
      <c r="N34" s="102">
        <v>0.94700000000000006</v>
      </c>
      <c r="O34" s="100" t="s">
        <v>116</v>
      </c>
    </row>
    <row r="35" spans="1:15" ht="11.25" customHeight="1" x14ac:dyDescent="0.25">
      <c r="A35" s="175" t="s">
        <v>33</v>
      </c>
      <c r="B35" s="93">
        <v>0.99</v>
      </c>
      <c r="C35" s="94" t="s">
        <v>115</v>
      </c>
      <c r="D35" s="95">
        <v>0.93799999999999994</v>
      </c>
      <c r="E35" s="96" t="s">
        <v>116</v>
      </c>
      <c r="F35" s="96">
        <v>0.92599999999999993</v>
      </c>
      <c r="G35" s="96" t="s">
        <v>116</v>
      </c>
      <c r="H35" s="96">
        <v>0.61899999999999999</v>
      </c>
      <c r="I35" s="96" t="s">
        <v>116</v>
      </c>
      <c r="J35" s="96">
        <v>0.48299999999999998</v>
      </c>
      <c r="K35" s="96" t="s">
        <v>115</v>
      </c>
      <c r="L35" s="96">
        <v>0.37200000000000005</v>
      </c>
      <c r="M35" s="96" t="s">
        <v>116</v>
      </c>
      <c r="N35" s="96">
        <v>0.97400000000000009</v>
      </c>
      <c r="O35" s="94" t="s">
        <v>115</v>
      </c>
    </row>
    <row r="36" spans="1:15" ht="11.25" customHeight="1" x14ac:dyDescent="0.25">
      <c r="A36" s="175" t="s">
        <v>34</v>
      </c>
      <c r="B36" s="93">
        <v>0.89400000000000002</v>
      </c>
      <c r="C36" s="94" t="s">
        <v>116</v>
      </c>
      <c r="D36" s="95">
        <v>0.80599999999999994</v>
      </c>
      <c r="E36" s="96" t="s">
        <v>116</v>
      </c>
      <c r="F36" s="96">
        <v>0.85799999999999998</v>
      </c>
      <c r="G36" s="96" t="s">
        <v>116</v>
      </c>
      <c r="H36" s="96">
        <v>0.73599999999999999</v>
      </c>
      <c r="I36" s="96" t="s">
        <v>116</v>
      </c>
      <c r="J36" s="96">
        <v>0.81</v>
      </c>
      <c r="K36" s="96" t="s">
        <v>115</v>
      </c>
      <c r="L36" s="96">
        <v>0.48</v>
      </c>
      <c r="M36" s="96" t="s">
        <v>116</v>
      </c>
      <c r="N36" s="96">
        <v>0.83200000000000007</v>
      </c>
      <c r="O36" s="94" t="s">
        <v>115</v>
      </c>
    </row>
    <row r="37" spans="1:15" ht="11.25" customHeight="1" x14ac:dyDescent="0.25">
      <c r="A37" s="175" t="s">
        <v>36</v>
      </c>
      <c r="B37" s="93">
        <v>0.95599999999999996</v>
      </c>
      <c r="C37" s="94" t="s">
        <v>116</v>
      </c>
      <c r="D37" s="95">
        <v>0.89900000000000002</v>
      </c>
      <c r="E37" s="96" t="s">
        <v>116</v>
      </c>
      <c r="F37" s="96">
        <v>0.94499999999999995</v>
      </c>
      <c r="G37" s="96" t="s">
        <v>116</v>
      </c>
      <c r="H37" s="96">
        <v>0.69599999999999995</v>
      </c>
      <c r="I37" s="96" t="s">
        <v>116</v>
      </c>
      <c r="J37" s="96">
        <v>0.60299999999999998</v>
      </c>
      <c r="K37" s="96" t="s">
        <v>116</v>
      </c>
      <c r="L37" s="96">
        <v>0.39500000000000002</v>
      </c>
      <c r="M37" s="96" t="s">
        <v>116</v>
      </c>
      <c r="N37" s="96">
        <v>0.92799999999999994</v>
      </c>
      <c r="O37" s="94" t="s">
        <v>116</v>
      </c>
    </row>
    <row r="38" spans="1:15" ht="11.25" customHeight="1" x14ac:dyDescent="0.25">
      <c r="A38" s="175" t="s">
        <v>29</v>
      </c>
      <c r="B38" s="93">
        <v>0.9890000000000001</v>
      </c>
      <c r="C38" s="94" t="s">
        <v>115</v>
      </c>
      <c r="D38" s="95">
        <v>0.94799999999999995</v>
      </c>
      <c r="E38" s="96" t="s">
        <v>116</v>
      </c>
      <c r="F38" s="96">
        <v>0.94</v>
      </c>
      <c r="G38" s="96" t="s">
        <v>116</v>
      </c>
      <c r="H38" s="96">
        <v>0.72099999999999997</v>
      </c>
      <c r="I38" s="96" t="s">
        <v>116</v>
      </c>
      <c r="J38" s="96">
        <v>0.88800000000000001</v>
      </c>
      <c r="K38" s="96" t="s">
        <v>115</v>
      </c>
      <c r="L38" s="96">
        <v>0.59499999999999997</v>
      </c>
      <c r="M38" s="96" t="s">
        <v>115</v>
      </c>
      <c r="N38" s="96">
        <v>0.9890000000000001</v>
      </c>
      <c r="O38" s="94" t="s">
        <v>115</v>
      </c>
    </row>
    <row r="39" spans="1:15" ht="11.25" customHeight="1" x14ac:dyDescent="0.25">
      <c r="A39" s="175" t="s">
        <v>30</v>
      </c>
      <c r="B39" s="93">
        <v>0.94599999999999995</v>
      </c>
      <c r="C39" s="94" t="s">
        <v>116</v>
      </c>
      <c r="D39" s="95">
        <v>0.96599999999999997</v>
      </c>
      <c r="E39" s="96" t="s">
        <v>115</v>
      </c>
      <c r="F39" s="96">
        <v>0.96099999999999997</v>
      </c>
      <c r="G39" s="96" t="s">
        <v>115</v>
      </c>
      <c r="H39" s="96">
        <v>0.88</v>
      </c>
      <c r="I39" s="96" t="s">
        <v>115</v>
      </c>
      <c r="J39" s="96">
        <v>0.93700000000000006</v>
      </c>
      <c r="K39" s="96" t="s">
        <v>115</v>
      </c>
      <c r="L39" s="96">
        <v>0.55200000000000005</v>
      </c>
      <c r="M39" s="96" t="s">
        <v>116</v>
      </c>
      <c r="N39" s="96">
        <v>0.94099999999999995</v>
      </c>
      <c r="O39" s="94" t="s">
        <v>116</v>
      </c>
    </row>
    <row r="40" spans="1:15" ht="11.25" customHeight="1" x14ac:dyDescent="0.25">
      <c r="A40" s="176" t="s">
        <v>37</v>
      </c>
      <c r="B40" s="99">
        <v>0.94499999999999995</v>
      </c>
      <c r="C40" s="100" t="s">
        <v>116</v>
      </c>
      <c r="D40" s="101">
        <v>0.89900000000000002</v>
      </c>
      <c r="E40" s="102" t="s">
        <v>116</v>
      </c>
      <c r="F40" s="102">
        <v>0.91500000000000004</v>
      </c>
      <c r="G40" s="102" t="s">
        <v>116</v>
      </c>
      <c r="H40" s="102">
        <v>0.71799999999999997</v>
      </c>
      <c r="I40" s="102" t="s">
        <v>116</v>
      </c>
      <c r="J40" s="102">
        <v>0.78799999999999992</v>
      </c>
      <c r="K40" s="102" t="s">
        <v>116</v>
      </c>
      <c r="L40" s="102">
        <v>0.46</v>
      </c>
      <c r="M40" s="102" t="s">
        <v>116</v>
      </c>
      <c r="N40" s="102">
        <v>0.88700000000000001</v>
      </c>
      <c r="O40" s="100" t="s">
        <v>116</v>
      </c>
    </row>
    <row r="41" spans="1:15" ht="11.25" customHeight="1" x14ac:dyDescent="0.25">
      <c r="A41" s="176" t="s">
        <v>38</v>
      </c>
      <c r="B41" s="99">
        <v>0.96700000000000008</v>
      </c>
      <c r="C41" s="100" t="s">
        <v>116</v>
      </c>
      <c r="D41" s="101">
        <v>0.83700000000000008</v>
      </c>
      <c r="E41" s="102" t="s">
        <v>116</v>
      </c>
      <c r="F41" s="102">
        <v>0.93500000000000005</v>
      </c>
      <c r="G41" s="102" t="s">
        <v>116</v>
      </c>
      <c r="H41" s="102">
        <v>0.71799999999999997</v>
      </c>
      <c r="I41" s="102" t="s">
        <v>116</v>
      </c>
      <c r="J41" s="102">
        <v>0.73599999999999999</v>
      </c>
      <c r="K41" s="102" t="s">
        <v>116</v>
      </c>
      <c r="L41" s="102">
        <v>0.43</v>
      </c>
      <c r="M41" s="102" t="s">
        <v>116</v>
      </c>
      <c r="N41" s="102">
        <v>0.92500000000000004</v>
      </c>
      <c r="O41" s="100" t="s">
        <v>116</v>
      </c>
    </row>
    <row r="42" spans="1:15" ht="11.25" customHeight="1" x14ac:dyDescent="0.25">
      <c r="A42" s="176" t="s">
        <v>39</v>
      </c>
      <c r="B42" s="99">
        <v>0.95099999999999996</v>
      </c>
      <c r="C42" s="100" t="s">
        <v>116</v>
      </c>
      <c r="D42" s="101">
        <v>0.79</v>
      </c>
      <c r="E42" s="102" t="s">
        <v>115</v>
      </c>
      <c r="F42" s="102">
        <v>0.83499999999999996</v>
      </c>
      <c r="G42" s="102" t="s">
        <v>116</v>
      </c>
      <c r="H42" s="102">
        <v>0.74299999999999999</v>
      </c>
      <c r="I42" s="102" t="s">
        <v>116</v>
      </c>
      <c r="J42" s="102">
        <v>0.70499999999999996</v>
      </c>
      <c r="K42" s="102" t="s">
        <v>116</v>
      </c>
      <c r="L42" s="102">
        <v>0.63500000000000001</v>
      </c>
      <c r="M42" s="102" t="s">
        <v>115</v>
      </c>
      <c r="N42" s="102">
        <v>0.92799999999999994</v>
      </c>
      <c r="O42" s="100" t="s">
        <v>116</v>
      </c>
    </row>
    <row r="43" spans="1:15" ht="11.25" customHeight="1" x14ac:dyDescent="0.25">
      <c r="A43" s="176" t="s">
        <v>40</v>
      </c>
      <c r="B43" s="99">
        <v>0.95700000000000007</v>
      </c>
      <c r="C43" s="100" t="s">
        <v>116</v>
      </c>
      <c r="D43" s="101">
        <v>0.90300000000000002</v>
      </c>
      <c r="E43" s="102" t="s">
        <v>116</v>
      </c>
      <c r="F43" s="102">
        <v>0.9</v>
      </c>
      <c r="G43" s="102" t="s">
        <v>116</v>
      </c>
      <c r="H43" s="102">
        <v>0.79700000000000004</v>
      </c>
      <c r="I43" s="102" t="s">
        <v>116</v>
      </c>
      <c r="J43" s="102">
        <v>0.80299999999999994</v>
      </c>
      <c r="K43" s="102" t="s">
        <v>115</v>
      </c>
      <c r="L43" s="102">
        <v>0.54700000000000004</v>
      </c>
      <c r="M43" s="102" t="s">
        <v>116</v>
      </c>
      <c r="N43" s="102">
        <v>0.89599999999999991</v>
      </c>
      <c r="O43" s="100" t="s">
        <v>116</v>
      </c>
    </row>
    <row r="44" spans="1:15" ht="11.25" customHeight="1" x14ac:dyDescent="0.25">
      <c r="A44" s="176" t="s">
        <v>41</v>
      </c>
      <c r="B44" s="99">
        <v>0.88200000000000001</v>
      </c>
      <c r="C44" s="100" t="s">
        <v>115</v>
      </c>
      <c r="D44" s="101">
        <v>0.79200000000000004</v>
      </c>
      <c r="E44" s="102" t="s">
        <v>115</v>
      </c>
      <c r="F44" s="102">
        <v>0.83</v>
      </c>
      <c r="G44" s="102" t="s">
        <v>115</v>
      </c>
      <c r="H44" s="102">
        <v>0.56700000000000006</v>
      </c>
      <c r="I44" s="102" t="s">
        <v>115</v>
      </c>
      <c r="J44" s="102">
        <v>0.71099999999999997</v>
      </c>
      <c r="K44" s="102" t="s">
        <v>116</v>
      </c>
      <c r="L44" s="102">
        <v>0.435</v>
      </c>
      <c r="M44" s="102" t="s">
        <v>116</v>
      </c>
      <c r="N44" s="102">
        <v>0.871</v>
      </c>
      <c r="O44" s="100" t="s">
        <v>116</v>
      </c>
    </row>
    <row r="45" spans="1:15" ht="11.25" customHeight="1" x14ac:dyDescent="0.25">
      <c r="A45" s="175" t="s">
        <v>42</v>
      </c>
      <c r="B45" s="93">
        <v>0.98099999999999998</v>
      </c>
      <c r="C45" s="94" t="s">
        <v>116</v>
      </c>
      <c r="D45" s="95">
        <v>0.95099999999999996</v>
      </c>
      <c r="E45" s="96" t="s">
        <v>116</v>
      </c>
      <c r="F45" s="96">
        <v>0.95</v>
      </c>
      <c r="G45" s="96" t="s">
        <v>116</v>
      </c>
      <c r="H45" s="96">
        <v>0.80700000000000005</v>
      </c>
      <c r="I45" s="96" t="s">
        <v>116</v>
      </c>
      <c r="J45" s="96">
        <v>0.81799999999999995</v>
      </c>
      <c r="K45" s="96" t="s">
        <v>115</v>
      </c>
      <c r="L45" s="96">
        <v>0.51100000000000001</v>
      </c>
      <c r="M45" s="96" t="s">
        <v>116</v>
      </c>
      <c r="N45" s="96">
        <v>0.98099999999999998</v>
      </c>
      <c r="O45" s="94" t="s">
        <v>115</v>
      </c>
    </row>
    <row r="46" spans="1:15" ht="11.25" customHeight="1" x14ac:dyDescent="0.25">
      <c r="A46" s="175" t="s">
        <v>43</v>
      </c>
      <c r="B46" s="93">
        <v>0.98099999999999998</v>
      </c>
      <c r="C46" s="94" t="s">
        <v>116</v>
      </c>
      <c r="D46" s="95">
        <v>0.94799999999999995</v>
      </c>
      <c r="E46" s="96" t="s">
        <v>116</v>
      </c>
      <c r="F46" s="96">
        <v>0.96700000000000008</v>
      </c>
      <c r="G46" s="96" t="s">
        <v>115</v>
      </c>
      <c r="H46" s="96">
        <v>0.83400000000000007</v>
      </c>
      <c r="I46" s="96" t="s">
        <v>115</v>
      </c>
      <c r="J46" s="96">
        <v>0.92599999999999993</v>
      </c>
      <c r="K46" s="96" t="s">
        <v>115</v>
      </c>
      <c r="L46" s="96">
        <v>0.76500000000000001</v>
      </c>
      <c r="M46" s="96" t="s">
        <v>115</v>
      </c>
      <c r="N46" s="96">
        <v>0.97</v>
      </c>
      <c r="O46" s="94" t="s">
        <v>115</v>
      </c>
    </row>
    <row r="47" spans="1:15" ht="11.25" customHeight="1" x14ac:dyDescent="0.25">
      <c r="A47" s="175" t="s">
        <v>44</v>
      </c>
      <c r="B47" s="93">
        <v>0.98699999999999999</v>
      </c>
      <c r="C47" s="94" t="s">
        <v>116</v>
      </c>
      <c r="D47" s="95">
        <v>0.93299999999999994</v>
      </c>
      <c r="E47" s="96" t="s">
        <v>116</v>
      </c>
      <c r="F47" s="96">
        <v>0.98299999999999998</v>
      </c>
      <c r="G47" s="96" t="s">
        <v>115</v>
      </c>
      <c r="H47" s="96">
        <v>0.753</v>
      </c>
      <c r="I47" s="96" t="s">
        <v>116</v>
      </c>
      <c r="J47" s="96">
        <v>0.72799999999999998</v>
      </c>
      <c r="K47" s="96" t="s">
        <v>116</v>
      </c>
      <c r="L47" s="96">
        <v>0.41899999999999998</v>
      </c>
      <c r="M47" s="96" t="s">
        <v>116</v>
      </c>
      <c r="N47" s="96">
        <v>0.97400000000000009</v>
      </c>
      <c r="O47" s="94" t="s">
        <v>115</v>
      </c>
    </row>
    <row r="48" spans="1:15" ht="11.25" customHeight="1" x14ac:dyDescent="0.25">
      <c r="A48" s="175" t="s">
        <v>45</v>
      </c>
      <c r="B48" s="93">
        <v>0.99</v>
      </c>
      <c r="C48" s="94" t="s">
        <v>115</v>
      </c>
      <c r="D48" s="95">
        <v>0.92400000000000004</v>
      </c>
      <c r="E48" s="96" t="s">
        <v>116</v>
      </c>
      <c r="F48" s="96">
        <v>0.93500000000000005</v>
      </c>
      <c r="G48" s="96" t="s">
        <v>116</v>
      </c>
      <c r="H48" s="96">
        <v>0.7</v>
      </c>
      <c r="I48" s="96" t="s">
        <v>116</v>
      </c>
      <c r="J48" s="96">
        <v>0.72599999999999998</v>
      </c>
      <c r="K48" s="96" t="s">
        <v>116</v>
      </c>
      <c r="L48" s="96">
        <v>0.51500000000000001</v>
      </c>
      <c r="M48" s="96" t="s">
        <v>116</v>
      </c>
      <c r="N48" s="96">
        <v>0.94799999999999995</v>
      </c>
      <c r="O48" s="94" t="s">
        <v>116</v>
      </c>
    </row>
    <row r="49" spans="1:15" ht="11.25" customHeight="1" x14ac:dyDescent="0.25">
      <c r="A49" s="175" t="s">
        <v>46</v>
      </c>
      <c r="B49" s="93">
        <v>0.94299999999999995</v>
      </c>
      <c r="C49" s="94" t="s">
        <v>116</v>
      </c>
      <c r="D49" s="95">
        <v>0.88099999999999989</v>
      </c>
      <c r="E49" s="96" t="s">
        <v>116</v>
      </c>
      <c r="F49" s="96">
        <v>0.88800000000000001</v>
      </c>
      <c r="G49" s="96" t="s">
        <v>116</v>
      </c>
      <c r="H49" s="96">
        <v>0.73099999999999998</v>
      </c>
      <c r="I49" s="96" t="s">
        <v>116</v>
      </c>
      <c r="J49" s="96">
        <v>0.85099999999999998</v>
      </c>
      <c r="K49" s="96" t="s">
        <v>115</v>
      </c>
      <c r="L49" s="96">
        <v>0.65200000000000002</v>
      </c>
      <c r="M49" s="96" t="s">
        <v>115</v>
      </c>
      <c r="N49" s="96">
        <v>0.94</v>
      </c>
      <c r="O49" s="94" t="s">
        <v>116</v>
      </c>
    </row>
    <row r="50" spans="1:15" ht="11.25" customHeight="1" x14ac:dyDescent="0.25">
      <c r="A50" s="176" t="s">
        <v>48</v>
      </c>
      <c r="B50" s="99">
        <v>0.86299999999999999</v>
      </c>
      <c r="C50" s="100" t="s">
        <v>115</v>
      </c>
      <c r="D50" s="101">
        <v>0.79799999999999993</v>
      </c>
      <c r="E50" s="102" t="s">
        <v>115</v>
      </c>
      <c r="F50" s="102">
        <v>0.80299999999999994</v>
      </c>
      <c r="G50" s="102" t="s">
        <v>115</v>
      </c>
      <c r="H50" s="102">
        <v>0.72599999999999998</v>
      </c>
      <c r="I50" s="102" t="s">
        <v>116</v>
      </c>
      <c r="J50" s="102">
        <v>0.78500000000000003</v>
      </c>
      <c r="K50" s="102" t="s">
        <v>116</v>
      </c>
      <c r="L50" s="102">
        <v>0.50900000000000001</v>
      </c>
      <c r="M50" s="102" t="s">
        <v>116</v>
      </c>
      <c r="N50" s="102">
        <v>0.81299999999999994</v>
      </c>
      <c r="O50" s="100" t="s">
        <v>115</v>
      </c>
    </row>
    <row r="51" spans="1:15" ht="11.25" customHeight="1" x14ac:dyDescent="0.25">
      <c r="A51" s="176" t="s">
        <v>47</v>
      </c>
      <c r="B51" s="99">
        <v>0.95200000000000007</v>
      </c>
      <c r="C51" s="100" t="s">
        <v>116</v>
      </c>
      <c r="D51" s="101">
        <v>0.87</v>
      </c>
      <c r="E51" s="102" t="s">
        <v>116</v>
      </c>
      <c r="F51" s="102">
        <v>0.89500000000000002</v>
      </c>
      <c r="G51" s="102" t="s">
        <v>116</v>
      </c>
      <c r="H51" s="102">
        <v>0.72400000000000009</v>
      </c>
      <c r="I51" s="102" t="s">
        <v>116</v>
      </c>
      <c r="J51" s="102">
        <v>0.66799999999999993</v>
      </c>
      <c r="K51" s="102" t="s">
        <v>116</v>
      </c>
      <c r="L51" s="102">
        <v>0.50700000000000001</v>
      </c>
      <c r="M51" s="102" t="s">
        <v>116</v>
      </c>
      <c r="N51" s="102">
        <v>0.91900000000000004</v>
      </c>
      <c r="O51" s="100" t="s">
        <v>116</v>
      </c>
    </row>
    <row r="52" spans="1:15" ht="11.25" customHeight="1" x14ac:dyDescent="0.25">
      <c r="A52" s="176" t="s">
        <v>49</v>
      </c>
      <c r="B52" s="99">
        <v>0.97199999999999998</v>
      </c>
      <c r="C52" s="100" t="s">
        <v>116</v>
      </c>
      <c r="D52" s="101">
        <v>0.89300000000000002</v>
      </c>
      <c r="E52" s="102" t="s">
        <v>116</v>
      </c>
      <c r="F52" s="102">
        <v>0.89500000000000002</v>
      </c>
      <c r="G52" s="102" t="s">
        <v>116</v>
      </c>
      <c r="H52" s="102">
        <v>0.66900000000000004</v>
      </c>
      <c r="I52" s="102" t="s">
        <v>116</v>
      </c>
      <c r="J52" s="102">
        <v>0.80900000000000005</v>
      </c>
      <c r="K52" s="102" t="s">
        <v>115</v>
      </c>
      <c r="L52" s="102">
        <v>0.45899999999999996</v>
      </c>
      <c r="M52" s="102" t="s">
        <v>116</v>
      </c>
      <c r="N52" s="102">
        <v>0.91700000000000004</v>
      </c>
      <c r="O52" s="100" t="s">
        <v>116</v>
      </c>
    </row>
    <row r="53" spans="1:15" ht="11.25" customHeight="1" x14ac:dyDescent="0.25">
      <c r="A53" s="176" t="s">
        <v>51</v>
      </c>
      <c r="B53" s="99">
        <v>0.88500000000000001</v>
      </c>
      <c r="C53" s="100" t="s">
        <v>116</v>
      </c>
      <c r="D53" s="101">
        <v>0.84200000000000008</v>
      </c>
      <c r="E53" s="102" t="s">
        <v>116</v>
      </c>
      <c r="F53" s="102">
        <v>0.83</v>
      </c>
      <c r="G53" s="102" t="s">
        <v>116</v>
      </c>
      <c r="H53" s="102">
        <v>0.77099999999999991</v>
      </c>
      <c r="I53" s="102" t="s">
        <v>116</v>
      </c>
      <c r="J53" s="102">
        <v>0.83099999999999996</v>
      </c>
      <c r="K53" s="102" t="s">
        <v>115</v>
      </c>
      <c r="L53" s="102">
        <v>0.54</v>
      </c>
      <c r="M53" s="102" t="s">
        <v>116</v>
      </c>
      <c r="N53" s="102">
        <v>0.86199999999999999</v>
      </c>
      <c r="O53" s="100" t="s">
        <v>116</v>
      </c>
    </row>
    <row r="54" spans="1:15" ht="11.25" customHeight="1" x14ac:dyDescent="0.25">
      <c r="A54" s="176" t="s">
        <v>50</v>
      </c>
      <c r="B54" s="99">
        <v>0.94099999999999995</v>
      </c>
      <c r="C54" s="100" t="s">
        <v>116</v>
      </c>
      <c r="D54" s="101">
        <v>0.90900000000000003</v>
      </c>
      <c r="E54" s="102" t="s">
        <v>116</v>
      </c>
      <c r="F54" s="102">
        <v>0.91299999999999992</v>
      </c>
      <c r="G54" s="102" t="s">
        <v>116</v>
      </c>
      <c r="H54" s="102">
        <v>0.79299999999999993</v>
      </c>
      <c r="I54" s="102" t="s">
        <v>116</v>
      </c>
      <c r="J54" s="102">
        <v>0.89400000000000002</v>
      </c>
      <c r="K54" s="102" t="s">
        <v>115</v>
      </c>
      <c r="L54" s="102">
        <v>0.59599999999999997</v>
      </c>
      <c r="M54" s="102" t="s">
        <v>115</v>
      </c>
      <c r="N54" s="102">
        <v>0.93799999999999994</v>
      </c>
      <c r="O54" s="100" t="s">
        <v>116</v>
      </c>
    </row>
    <row r="55" spans="1:15" ht="11.25" customHeight="1" thickBot="1" x14ac:dyDescent="0.3">
      <c r="A55" s="177" t="s">
        <v>52</v>
      </c>
      <c r="B55" s="106">
        <v>0.99</v>
      </c>
      <c r="C55" s="107" t="s">
        <v>115</v>
      </c>
      <c r="D55" s="108">
        <v>0.95200000000000007</v>
      </c>
      <c r="E55" s="109" t="s">
        <v>115</v>
      </c>
      <c r="F55" s="109">
        <v>0.97299999999999998</v>
      </c>
      <c r="G55" s="109" t="s">
        <v>115</v>
      </c>
      <c r="H55" s="109">
        <v>0.85</v>
      </c>
      <c r="I55" s="109" t="s">
        <v>115</v>
      </c>
      <c r="J55" s="109">
        <v>0.95700000000000007</v>
      </c>
      <c r="K55" s="109" t="s">
        <v>115</v>
      </c>
      <c r="L55" s="109">
        <v>0.58799999999999997</v>
      </c>
      <c r="M55" s="109" t="s">
        <v>115</v>
      </c>
      <c r="N55" s="109">
        <v>0.9890000000000001</v>
      </c>
      <c r="O55" s="107" t="s">
        <v>115</v>
      </c>
    </row>
    <row r="56" spans="1:15" s="3" customFormat="1" ht="58.5" customHeight="1" x14ac:dyDescent="0.25">
      <c r="A56" s="231" t="s">
        <v>245</v>
      </c>
      <c r="B56" s="259"/>
      <c r="C56" s="259"/>
      <c r="D56" s="259"/>
      <c r="E56" s="259"/>
      <c r="F56" s="259"/>
      <c r="G56" s="259"/>
      <c r="H56" s="259"/>
      <c r="I56" s="259"/>
      <c r="J56" s="259"/>
      <c r="K56" s="259"/>
      <c r="L56" s="259"/>
      <c r="M56" s="259"/>
      <c r="N56" s="259"/>
      <c r="O56" s="259"/>
    </row>
    <row r="57" spans="1:15" x14ac:dyDescent="0.25">
      <c r="A57" s="111"/>
    </row>
  </sheetData>
  <mergeCells count="11">
    <mergeCell ref="A1:O1"/>
    <mergeCell ref="A56:O56"/>
    <mergeCell ref="A2:A3"/>
    <mergeCell ref="D2:O2"/>
    <mergeCell ref="B2:C3"/>
    <mergeCell ref="D3:E3"/>
    <mergeCell ref="F3:G3"/>
    <mergeCell ref="H3:I3"/>
    <mergeCell ref="J3:K3"/>
    <mergeCell ref="L3:M3"/>
    <mergeCell ref="N3:O3"/>
  </mergeCells>
  <pageMargins left="0.7" right="0.7" top="0.75" bottom="0.75" header="0.3" footer="0.3"/>
  <pageSetup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163"/>
  <sheetViews>
    <sheetView topLeftCell="B1" zoomScale="70" zoomScaleNormal="70" workbookViewId="0">
      <selection activeCell="Y168" sqref="Y168"/>
    </sheetView>
  </sheetViews>
  <sheetFormatPr defaultRowHeight="15" x14ac:dyDescent="0.25"/>
  <cols>
    <col min="1" max="1" width="14.28515625" bestFit="1" customWidth="1"/>
  </cols>
  <sheetData>
    <row r="1" spans="1:3" x14ac:dyDescent="0.25">
      <c r="B1" t="s">
        <v>153</v>
      </c>
      <c r="C1" t="s">
        <v>154</v>
      </c>
    </row>
    <row r="2" spans="1:3" x14ac:dyDescent="0.25">
      <c r="A2" s="25" t="s">
        <v>1</v>
      </c>
      <c r="B2" s="16">
        <v>0.90700000000000003</v>
      </c>
      <c r="C2" s="16">
        <v>0.90900000000000003</v>
      </c>
    </row>
    <row r="3" spans="1:3" x14ac:dyDescent="0.25">
      <c r="A3" s="26" t="s">
        <v>3</v>
      </c>
      <c r="B3" s="12">
        <v>0.87400000000000011</v>
      </c>
      <c r="C3" s="12">
        <v>0.8909999999999999</v>
      </c>
    </row>
    <row r="4" spans="1:3" x14ac:dyDescent="0.25">
      <c r="A4" s="26" t="s">
        <v>2</v>
      </c>
      <c r="B4" s="12">
        <v>0.79900000000000004</v>
      </c>
      <c r="C4" s="12">
        <v>0.84099999999999997</v>
      </c>
    </row>
    <row r="5" spans="1:3" x14ac:dyDescent="0.25">
      <c r="A5" s="26" t="s">
        <v>5</v>
      </c>
      <c r="B5" s="12">
        <v>0.8590000000000001</v>
      </c>
      <c r="C5" s="12">
        <v>0.878</v>
      </c>
    </row>
    <row r="6" spans="1:3" x14ac:dyDescent="0.25">
      <c r="A6" s="26" t="s">
        <v>4</v>
      </c>
      <c r="B6" s="12">
        <v>0.93700000000000006</v>
      </c>
      <c r="C6" s="12">
        <v>0.90900000000000003</v>
      </c>
    </row>
    <row r="7" spans="1:3" x14ac:dyDescent="0.25">
      <c r="A7" s="26" t="s">
        <v>6</v>
      </c>
      <c r="B7" s="12">
        <v>0.88900000000000001</v>
      </c>
      <c r="C7" s="12">
        <v>0.85799999999999998</v>
      </c>
    </row>
    <row r="8" spans="1:3" x14ac:dyDescent="0.25">
      <c r="A8" s="26" t="s">
        <v>7</v>
      </c>
      <c r="B8" s="12">
        <v>0.82099999999999995</v>
      </c>
      <c r="C8" s="12">
        <v>0.77700000000000002</v>
      </c>
    </row>
    <row r="9" spans="1:3" x14ac:dyDescent="0.25">
      <c r="A9" s="26" t="s">
        <v>8</v>
      </c>
      <c r="B9" s="12">
        <v>0.91</v>
      </c>
      <c r="C9" s="12">
        <v>0.9</v>
      </c>
    </row>
    <row r="10" spans="1:3" x14ac:dyDescent="0.25">
      <c r="A10" s="26" t="s">
        <v>9</v>
      </c>
      <c r="B10" s="12">
        <v>0.83</v>
      </c>
      <c r="C10" s="12">
        <v>0.65700000000000003</v>
      </c>
    </row>
    <row r="11" spans="1:3" x14ac:dyDescent="0.25">
      <c r="A11" s="26" t="s">
        <v>10</v>
      </c>
      <c r="B11" s="12">
        <v>0.97299999999999998</v>
      </c>
      <c r="C11" s="12">
        <v>0.95700000000000007</v>
      </c>
    </row>
    <row r="12" spans="1:3" x14ac:dyDescent="0.25">
      <c r="A12" s="26" t="s">
        <v>11</v>
      </c>
      <c r="B12" s="12">
        <v>0.9840000000000001</v>
      </c>
      <c r="C12" s="12">
        <v>0.95799999999999996</v>
      </c>
    </row>
    <row r="13" spans="1:3" x14ac:dyDescent="0.25">
      <c r="A13" s="26" t="s">
        <v>12</v>
      </c>
      <c r="B13" s="12">
        <v>0.92599999999999993</v>
      </c>
      <c r="C13" s="12">
        <v>0.95099999999999996</v>
      </c>
    </row>
    <row r="14" spans="1:3" x14ac:dyDescent="0.25">
      <c r="A14" s="26" t="s">
        <v>13</v>
      </c>
      <c r="B14" s="12">
        <v>0.83599999999999997</v>
      </c>
      <c r="C14" s="12">
        <v>0.8640000000000001</v>
      </c>
    </row>
    <row r="15" spans="1:3" x14ac:dyDescent="0.25">
      <c r="A15" s="26" t="s">
        <v>15</v>
      </c>
      <c r="B15" s="12">
        <v>0.88400000000000001</v>
      </c>
      <c r="C15" s="12">
        <v>0.96</v>
      </c>
    </row>
    <row r="16" spans="1:3" x14ac:dyDescent="0.25">
      <c r="A16" s="26" t="s">
        <v>16</v>
      </c>
      <c r="B16" s="12">
        <v>0.93599999999999994</v>
      </c>
      <c r="C16" s="12">
        <v>0.91400000000000003</v>
      </c>
    </row>
    <row r="17" spans="1:3" x14ac:dyDescent="0.25">
      <c r="A17" s="26" t="s">
        <v>17</v>
      </c>
      <c r="B17" s="12">
        <v>0.91599999999999993</v>
      </c>
      <c r="C17" s="12">
        <v>0.93900000000000006</v>
      </c>
    </row>
    <row r="18" spans="1:3" x14ac:dyDescent="0.25">
      <c r="A18" s="26" t="s">
        <v>14</v>
      </c>
      <c r="B18" s="12">
        <v>0.92599999999999993</v>
      </c>
      <c r="C18" s="12">
        <v>0.93</v>
      </c>
    </row>
    <row r="19" spans="1:3" x14ac:dyDescent="0.25">
      <c r="A19" s="26" t="s">
        <v>18</v>
      </c>
      <c r="B19" s="12">
        <v>0.90200000000000002</v>
      </c>
      <c r="C19" s="12">
        <v>0.89800000000000002</v>
      </c>
    </row>
    <row r="20" spans="1:3" x14ac:dyDescent="0.25">
      <c r="A20" s="26" t="s">
        <v>19</v>
      </c>
      <c r="B20" s="12">
        <v>0.93799999999999994</v>
      </c>
      <c r="C20" s="12">
        <v>0.89700000000000002</v>
      </c>
    </row>
    <row r="21" spans="1:3" x14ac:dyDescent="0.25">
      <c r="A21" s="26" t="s">
        <v>20</v>
      </c>
      <c r="B21" s="12">
        <v>0.85799999999999998</v>
      </c>
      <c r="C21" s="12">
        <v>0.86699999999999999</v>
      </c>
    </row>
    <row r="22" spans="1:3" x14ac:dyDescent="0.25">
      <c r="A22" s="26" t="s">
        <v>23</v>
      </c>
      <c r="B22" s="12">
        <v>0.80799999999999994</v>
      </c>
      <c r="C22" s="12">
        <v>0.80500000000000005</v>
      </c>
    </row>
    <row r="23" spans="1:3" x14ac:dyDescent="0.25">
      <c r="A23" s="26" t="s">
        <v>22</v>
      </c>
      <c r="B23" s="12">
        <v>0.83599999999999997</v>
      </c>
      <c r="C23" s="12">
        <v>0.752</v>
      </c>
    </row>
    <row r="24" spans="1:3" x14ac:dyDescent="0.25">
      <c r="A24" s="26" t="s">
        <v>21</v>
      </c>
      <c r="B24" s="12">
        <v>0.92400000000000004</v>
      </c>
      <c r="C24" s="12">
        <v>0.91900000000000004</v>
      </c>
    </row>
    <row r="25" spans="1:3" x14ac:dyDescent="0.25">
      <c r="A25" s="26" t="s">
        <v>24</v>
      </c>
      <c r="B25" s="12">
        <v>0.93599999999999994</v>
      </c>
      <c r="C25" s="12">
        <v>0.94400000000000006</v>
      </c>
    </row>
    <row r="26" spans="1:3" x14ac:dyDescent="0.25">
      <c r="A26" s="26" t="s">
        <v>25</v>
      </c>
      <c r="B26" s="12">
        <v>0.92099999999999993</v>
      </c>
      <c r="C26" s="12">
        <v>0.91900000000000004</v>
      </c>
    </row>
    <row r="27" spans="1:3" x14ac:dyDescent="0.25">
      <c r="A27" s="26" t="s">
        <v>27</v>
      </c>
      <c r="B27" s="12">
        <v>0.92900000000000005</v>
      </c>
      <c r="C27" s="12">
        <v>0.90799999999999992</v>
      </c>
    </row>
    <row r="28" spans="1:3" x14ac:dyDescent="0.25">
      <c r="A28" s="26" t="s">
        <v>26</v>
      </c>
      <c r="B28" s="12">
        <v>0.93799999999999994</v>
      </c>
      <c r="C28" s="12">
        <v>0.92900000000000005</v>
      </c>
    </row>
    <row r="29" spans="1:3" x14ac:dyDescent="0.25">
      <c r="A29" s="26" t="s">
        <v>28</v>
      </c>
      <c r="B29" s="12">
        <v>0.92700000000000005</v>
      </c>
      <c r="C29" s="12">
        <v>0.94900000000000007</v>
      </c>
    </row>
    <row r="30" spans="1:3" x14ac:dyDescent="0.25">
      <c r="A30" s="26" t="s">
        <v>31</v>
      </c>
      <c r="B30" s="12">
        <v>0.92299999999999993</v>
      </c>
      <c r="C30" s="12">
        <v>0.94599999999999995</v>
      </c>
    </row>
    <row r="31" spans="1:3" x14ac:dyDescent="0.25">
      <c r="A31" s="26" t="s">
        <v>35</v>
      </c>
      <c r="B31" s="12">
        <v>0.89900000000000002</v>
      </c>
      <c r="C31" s="12">
        <v>0.92299999999999993</v>
      </c>
    </row>
    <row r="32" spans="1:3" x14ac:dyDescent="0.25">
      <c r="A32" s="26" t="s">
        <v>32</v>
      </c>
      <c r="B32" s="12">
        <v>0.85699999999999998</v>
      </c>
      <c r="C32" s="12">
        <v>0.92599999999999993</v>
      </c>
    </row>
    <row r="33" spans="1:3" x14ac:dyDescent="0.25">
      <c r="A33" s="26" t="s">
        <v>33</v>
      </c>
      <c r="B33" s="12">
        <v>0.93799999999999994</v>
      </c>
      <c r="C33" s="12">
        <v>0.92599999999999993</v>
      </c>
    </row>
    <row r="34" spans="1:3" x14ac:dyDescent="0.25">
      <c r="A34" s="26" t="s">
        <v>34</v>
      </c>
      <c r="B34" s="12">
        <v>0.80599999999999994</v>
      </c>
      <c r="C34" s="12">
        <v>0.85799999999999998</v>
      </c>
    </row>
    <row r="35" spans="1:3" x14ac:dyDescent="0.25">
      <c r="A35" s="26" t="s">
        <v>36</v>
      </c>
      <c r="B35" s="12">
        <v>0.89900000000000002</v>
      </c>
      <c r="C35" s="12">
        <v>0.94499999999999995</v>
      </c>
    </row>
    <row r="36" spans="1:3" x14ac:dyDescent="0.25">
      <c r="A36" s="26" t="s">
        <v>29</v>
      </c>
      <c r="B36" s="12">
        <v>0.94799999999999995</v>
      </c>
      <c r="C36" s="12">
        <v>0.94</v>
      </c>
    </row>
    <row r="37" spans="1:3" x14ac:dyDescent="0.25">
      <c r="A37" s="26" t="s">
        <v>30</v>
      </c>
      <c r="B37" s="12">
        <v>0.96599999999999997</v>
      </c>
      <c r="C37" s="12">
        <v>0.96099999999999997</v>
      </c>
    </row>
    <row r="38" spans="1:3" x14ac:dyDescent="0.25">
      <c r="A38" s="26" t="s">
        <v>37</v>
      </c>
      <c r="B38" s="12">
        <v>0.89900000000000002</v>
      </c>
      <c r="C38" s="12">
        <v>0.91500000000000004</v>
      </c>
    </row>
    <row r="39" spans="1:3" x14ac:dyDescent="0.25">
      <c r="A39" s="26" t="s">
        <v>38</v>
      </c>
      <c r="B39" s="12">
        <v>0.83700000000000008</v>
      </c>
      <c r="C39" s="12">
        <v>0.93500000000000005</v>
      </c>
    </row>
    <row r="40" spans="1:3" x14ac:dyDescent="0.25">
      <c r="A40" s="26" t="s">
        <v>39</v>
      </c>
      <c r="B40" s="12">
        <v>0.79</v>
      </c>
      <c r="C40" s="12">
        <v>0.83499999999999996</v>
      </c>
    </row>
    <row r="41" spans="1:3" x14ac:dyDescent="0.25">
      <c r="A41" s="26" t="s">
        <v>40</v>
      </c>
      <c r="B41" s="12">
        <v>0.90300000000000002</v>
      </c>
      <c r="C41" s="12">
        <v>0.9</v>
      </c>
    </row>
    <row r="42" spans="1:3" x14ac:dyDescent="0.25">
      <c r="A42" s="26" t="s">
        <v>41</v>
      </c>
      <c r="B42" s="12">
        <v>0.79200000000000004</v>
      </c>
      <c r="C42" s="12">
        <v>0.83</v>
      </c>
    </row>
    <row r="43" spans="1:3" x14ac:dyDescent="0.25">
      <c r="A43" s="26" t="s">
        <v>42</v>
      </c>
      <c r="B43" s="12">
        <v>0.95099999999999996</v>
      </c>
      <c r="C43" s="12">
        <v>0.95</v>
      </c>
    </row>
    <row r="44" spans="1:3" x14ac:dyDescent="0.25">
      <c r="A44" s="26" t="s">
        <v>43</v>
      </c>
      <c r="B44" s="12">
        <v>0.94799999999999995</v>
      </c>
      <c r="C44" s="12">
        <v>0.96700000000000008</v>
      </c>
    </row>
    <row r="45" spans="1:3" x14ac:dyDescent="0.25">
      <c r="A45" s="26" t="s">
        <v>44</v>
      </c>
      <c r="B45" s="12">
        <v>0.93299999999999994</v>
      </c>
      <c r="C45" s="12">
        <v>0.98299999999999998</v>
      </c>
    </row>
    <row r="46" spans="1:3" x14ac:dyDescent="0.25">
      <c r="A46" s="26" t="s">
        <v>45</v>
      </c>
      <c r="B46" s="12">
        <v>0.92400000000000004</v>
      </c>
      <c r="C46" s="12">
        <v>0.93500000000000005</v>
      </c>
    </row>
    <row r="47" spans="1:3" x14ac:dyDescent="0.25">
      <c r="A47" s="26" t="s">
        <v>46</v>
      </c>
      <c r="B47" s="12">
        <v>0.88099999999999989</v>
      </c>
      <c r="C47" s="12">
        <v>0.88800000000000001</v>
      </c>
    </row>
    <row r="48" spans="1:3" x14ac:dyDescent="0.25">
      <c r="A48" s="26" t="s">
        <v>48</v>
      </c>
      <c r="B48" s="12">
        <v>0.79799999999999993</v>
      </c>
      <c r="C48" s="12">
        <v>0.80299999999999994</v>
      </c>
    </row>
    <row r="49" spans="1:3" x14ac:dyDescent="0.25">
      <c r="A49" s="26" t="s">
        <v>47</v>
      </c>
      <c r="B49" s="12">
        <v>0.87</v>
      </c>
      <c r="C49" s="12">
        <v>0.89500000000000002</v>
      </c>
    </row>
    <row r="50" spans="1:3" x14ac:dyDescent="0.25">
      <c r="A50" s="26" t="s">
        <v>49</v>
      </c>
      <c r="B50" s="12">
        <v>0.89300000000000002</v>
      </c>
      <c r="C50" s="12">
        <v>0.89500000000000002</v>
      </c>
    </row>
    <row r="51" spans="1:3" x14ac:dyDescent="0.25">
      <c r="A51" s="26" t="s">
        <v>51</v>
      </c>
      <c r="B51" s="12">
        <v>0.84200000000000008</v>
      </c>
      <c r="C51" s="12">
        <v>0.83</v>
      </c>
    </row>
    <row r="52" spans="1:3" x14ac:dyDescent="0.25">
      <c r="A52" s="26" t="s">
        <v>50</v>
      </c>
      <c r="B52" s="12">
        <v>0.90900000000000003</v>
      </c>
      <c r="C52" s="12">
        <v>0.91299999999999992</v>
      </c>
    </row>
    <row r="53" spans="1:3" ht="15.75" thickBot="1" x14ac:dyDescent="0.3">
      <c r="A53" s="27" t="s">
        <v>52</v>
      </c>
      <c r="B53" s="13">
        <v>0.95200000000000007</v>
      </c>
      <c r="C53" s="13">
        <v>0.97299999999999998</v>
      </c>
    </row>
    <row r="55" spans="1:3" x14ac:dyDescent="0.25">
      <c r="B55" t="s">
        <v>153</v>
      </c>
      <c r="C55" t="s">
        <v>154</v>
      </c>
    </row>
    <row r="56" spans="1:3" x14ac:dyDescent="0.25">
      <c r="A56" s="25" t="s">
        <v>1</v>
      </c>
      <c r="B56" s="16">
        <v>0.90700000000000003</v>
      </c>
      <c r="C56" s="16">
        <v>0.90900000000000003</v>
      </c>
    </row>
    <row r="57" spans="1:3" x14ac:dyDescent="0.25">
      <c r="A57" s="25"/>
      <c r="B57" s="16"/>
      <c r="C57" s="16"/>
    </row>
    <row r="58" spans="1:3" x14ac:dyDescent="0.25">
      <c r="A58" s="26" t="s">
        <v>39</v>
      </c>
      <c r="B58" s="12">
        <v>0.79</v>
      </c>
      <c r="C58" s="12">
        <v>0.83499999999999996</v>
      </c>
    </row>
    <row r="59" spans="1:3" x14ac:dyDescent="0.25">
      <c r="A59" s="26" t="s">
        <v>41</v>
      </c>
      <c r="B59" s="12">
        <v>0.79200000000000004</v>
      </c>
      <c r="C59" s="12">
        <v>0.83</v>
      </c>
    </row>
    <row r="60" spans="1:3" x14ac:dyDescent="0.25">
      <c r="A60" s="26" t="s">
        <v>48</v>
      </c>
      <c r="B60" s="12">
        <v>0.79799999999999993</v>
      </c>
      <c r="C60" s="12">
        <v>0.80299999999999994</v>
      </c>
    </row>
    <row r="61" spans="1:3" x14ac:dyDescent="0.25">
      <c r="A61" s="26" t="s">
        <v>2</v>
      </c>
      <c r="B61" s="12">
        <v>0.79900000000000004</v>
      </c>
      <c r="C61" s="12">
        <v>0.84099999999999997</v>
      </c>
    </row>
    <row r="62" spans="1:3" x14ac:dyDescent="0.25">
      <c r="A62" s="26" t="s">
        <v>34</v>
      </c>
      <c r="B62" s="12">
        <v>0.80599999999999994</v>
      </c>
      <c r="C62" s="12">
        <v>0.85799999999999998</v>
      </c>
    </row>
    <row r="63" spans="1:3" x14ac:dyDescent="0.25">
      <c r="A63" s="26" t="s">
        <v>23</v>
      </c>
      <c r="B63" s="12">
        <v>0.80799999999999994</v>
      </c>
      <c r="C63" s="12">
        <v>0.80500000000000005</v>
      </c>
    </row>
    <row r="64" spans="1:3" x14ac:dyDescent="0.25">
      <c r="A64" s="26" t="s">
        <v>7</v>
      </c>
      <c r="B64" s="12">
        <v>0.82099999999999995</v>
      </c>
      <c r="C64" s="12">
        <v>0.77700000000000002</v>
      </c>
    </row>
    <row r="65" spans="1:3" x14ac:dyDescent="0.25">
      <c r="A65" s="26" t="s">
        <v>9</v>
      </c>
      <c r="B65" s="12">
        <v>0.83</v>
      </c>
      <c r="C65" s="12">
        <v>0.65700000000000003</v>
      </c>
    </row>
    <row r="66" spans="1:3" x14ac:dyDescent="0.25">
      <c r="A66" s="26" t="s">
        <v>22</v>
      </c>
      <c r="B66" s="12">
        <v>0.83599999999999997</v>
      </c>
      <c r="C66" s="12">
        <v>0.752</v>
      </c>
    </row>
    <row r="67" spans="1:3" x14ac:dyDescent="0.25">
      <c r="A67" s="26" t="s">
        <v>13</v>
      </c>
      <c r="B67" s="12">
        <v>0.83599999999999997</v>
      </c>
      <c r="C67" s="12">
        <v>0.8640000000000001</v>
      </c>
    </row>
    <row r="68" spans="1:3" x14ac:dyDescent="0.25">
      <c r="A68" s="26" t="s">
        <v>38</v>
      </c>
      <c r="B68" s="12">
        <v>0.83700000000000008</v>
      </c>
      <c r="C68" s="12">
        <v>0.93500000000000005</v>
      </c>
    </row>
    <row r="69" spans="1:3" x14ac:dyDescent="0.25">
      <c r="A69" s="26" t="s">
        <v>51</v>
      </c>
      <c r="B69" s="12">
        <v>0.84200000000000008</v>
      </c>
      <c r="C69" s="12">
        <v>0.83</v>
      </c>
    </row>
    <row r="70" spans="1:3" x14ac:dyDescent="0.25">
      <c r="A70" s="26" t="s">
        <v>32</v>
      </c>
      <c r="B70" s="12">
        <v>0.85699999999999998</v>
      </c>
      <c r="C70" s="12">
        <v>0.92599999999999993</v>
      </c>
    </row>
    <row r="71" spans="1:3" x14ac:dyDescent="0.25">
      <c r="A71" s="26" t="s">
        <v>20</v>
      </c>
      <c r="B71" s="12">
        <v>0.85799999999999998</v>
      </c>
      <c r="C71" s="12">
        <v>0.86699999999999999</v>
      </c>
    </row>
    <row r="72" spans="1:3" x14ac:dyDescent="0.25">
      <c r="A72" s="26" t="s">
        <v>5</v>
      </c>
      <c r="B72" s="12">
        <v>0.8590000000000001</v>
      </c>
      <c r="C72" s="12">
        <v>0.878</v>
      </c>
    </row>
    <row r="73" spans="1:3" x14ac:dyDescent="0.25">
      <c r="A73" s="26" t="s">
        <v>47</v>
      </c>
      <c r="B73" s="12">
        <v>0.87</v>
      </c>
      <c r="C73" s="12">
        <v>0.89500000000000002</v>
      </c>
    </row>
    <row r="74" spans="1:3" x14ac:dyDescent="0.25">
      <c r="A74" s="26" t="s">
        <v>3</v>
      </c>
      <c r="B74" s="12">
        <v>0.87400000000000011</v>
      </c>
      <c r="C74" s="12">
        <v>0.8909999999999999</v>
      </c>
    </row>
    <row r="75" spans="1:3" x14ac:dyDescent="0.25">
      <c r="A75" s="26" t="s">
        <v>46</v>
      </c>
      <c r="B75" s="12">
        <v>0.88099999999999989</v>
      </c>
      <c r="C75" s="12">
        <v>0.88800000000000001</v>
      </c>
    </row>
    <row r="76" spans="1:3" x14ac:dyDescent="0.25">
      <c r="A76" s="26" t="s">
        <v>15</v>
      </c>
      <c r="B76" s="12">
        <v>0.88400000000000001</v>
      </c>
      <c r="C76" s="12">
        <v>0.96</v>
      </c>
    </row>
    <row r="77" spans="1:3" x14ac:dyDescent="0.25">
      <c r="A77" s="26" t="s">
        <v>6</v>
      </c>
      <c r="B77" s="12">
        <v>0.88900000000000001</v>
      </c>
      <c r="C77" s="12">
        <v>0.85799999999999998</v>
      </c>
    </row>
    <row r="78" spans="1:3" x14ac:dyDescent="0.25">
      <c r="A78" s="26" t="s">
        <v>49</v>
      </c>
      <c r="B78" s="12">
        <v>0.89300000000000002</v>
      </c>
      <c r="C78" s="12">
        <v>0.89500000000000002</v>
      </c>
    </row>
    <row r="79" spans="1:3" x14ac:dyDescent="0.25">
      <c r="A79" s="26" t="s">
        <v>37</v>
      </c>
      <c r="B79" s="12">
        <v>0.89900000000000002</v>
      </c>
      <c r="C79" s="12">
        <v>0.91500000000000004</v>
      </c>
    </row>
    <row r="80" spans="1:3" x14ac:dyDescent="0.25">
      <c r="A80" s="26" t="s">
        <v>35</v>
      </c>
      <c r="B80" s="12">
        <v>0.89900000000000002</v>
      </c>
      <c r="C80" s="12">
        <v>0.92299999999999993</v>
      </c>
    </row>
    <row r="81" spans="1:3" x14ac:dyDescent="0.25">
      <c r="A81" s="26" t="s">
        <v>36</v>
      </c>
      <c r="B81" s="12">
        <v>0.89900000000000002</v>
      </c>
      <c r="C81" s="12">
        <v>0.94499999999999995</v>
      </c>
    </row>
    <row r="82" spans="1:3" x14ac:dyDescent="0.25">
      <c r="A82" s="26" t="s">
        <v>18</v>
      </c>
      <c r="B82" s="12">
        <v>0.90200000000000002</v>
      </c>
      <c r="C82" s="12">
        <v>0.89800000000000002</v>
      </c>
    </row>
    <row r="83" spans="1:3" x14ac:dyDescent="0.25">
      <c r="A83" s="26" t="s">
        <v>40</v>
      </c>
      <c r="B83" s="12">
        <v>0.90300000000000002</v>
      </c>
      <c r="C83" s="12">
        <v>0.9</v>
      </c>
    </row>
    <row r="84" spans="1:3" x14ac:dyDescent="0.25">
      <c r="A84" s="26" t="s">
        <v>50</v>
      </c>
      <c r="B84" s="12">
        <v>0.90900000000000003</v>
      </c>
      <c r="C84" s="12">
        <v>0.91299999999999992</v>
      </c>
    </row>
    <row r="85" spans="1:3" x14ac:dyDescent="0.25">
      <c r="A85" s="26" t="s">
        <v>8</v>
      </c>
      <c r="B85" s="12">
        <v>0.91</v>
      </c>
      <c r="C85" s="12">
        <v>0.9</v>
      </c>
    </row>
    <row r="86" spans="1:3" x14ac:dyDescent="0.25">
      <c r="A86" s="26" t="s">
        <v>17</v>
      </c>
      <c r="B86" s="12">
        <v>0.91599999999999993</v>
      </c>
      <c r="C86" s="12">
        <v>0.93900000000000006</v>
      </c>
    </row>
    <row r="87" spans="1:3" x14ac:dyDescent="0.25">
      <c r="A87" s="26" t="s">
        <v>25</v>
      </c>
      <c r="B87" s="12">
        <v>0.92099999999999993</v>
      </c>
      <c r="C87" s="12">
        <v>0.91900000000000004</v>
      </c>
    </row>
    <row r="88" spans="1:3" x14ac:dyDescent="0.25">
      <c r="A88" s="26" t="s">
        <v>31</v>
      </c>
      <c r="B88" s="12">
        <v>0.92299999999999993</v>
      </c>
      <c r="C88" s="12">
        <v>0.94599999999999995</v>
      </c>
    </row>
    <row r="89" spans="1:3" x14ac:dyDescent="0.25">
      <c r="A89" s="26" t="s">
        <v>21</v>
      </c>
      <c r="B89" s="12">
        <v>0.92400000000000004</v>
      </c>
      <c r="C89" s="12">
        <v>0.91900000000000004</v>
      </c>
    </row>
    <row r="90" spans="1:3" x14ac:dyDescent="0.25">
      <c r="A90" s="26" t="s">
        <v>45</v>
      </c>
      <c r="B90" s="12">
        <v>0.92400000000000004</v>
      </c>
      <c r="C90" s="12">
        <v>0.93500000000000005</v>
      </c>
    </row>
    <row r="91" spans="1:3" x14ac:dyDescent="0.25">
      <c r="A91" s="26" t="s">
        <v>14</v>
      </c>
      <c r="B91" s="12">
        <v>0.92599999999999993</v>
      </c>
      <c r="C91" s="12">
        <v>0.93</v>
      </c>
    </row>
    <row r="92" spans="1:3" x14ac:dyDescent="0.25">
      <c r="A92" s="26" t="s">
        <v>12</v>
      </c>
      <c r="B92" s="12">
        <v>0.92599999999999993</v>
      </c>
      <c r="C92" s="12">
        <v>0.95099999999999996</v>
      </c>
    </row>
    <row r="93" spans="1:3" x14ac:dyDescent="0.25">
      <c r="A93" s="26" t="s">
        <v>28</v>
      </c>
      <c r="B93" s="12">
        <v>0.92700000000000005</v>
      </c>
      <c r="C93" s="12">
        <v>0.94900000000000007</v>
      </c>
    </row>
    <row r="94" spans="1:3" x14ac:dyDescent="0.25">
      <c r="A94" s="26" t="s">
        <v>27</v>
      </c>
      <c r="B94" s="12">
        <v>0.92900000000000005</v>
      </c>
      <c r="C94" s="12">
        <v>0.90799999999999992</v>
      </c>
    </row>
    <row r="95" spans="1:3" x14ac:dyDescent="0.25">
      <c r="A95" s="26" t="s">
        <v>44</v>
      </c>
      <c r="B95" s="12">
        <v>0.93299999999999994</v>
      </c>
      <c r="C95" s="12">
        <v>0.98299999999999998</v>
      </c>
    </row>
    <row r="96" spans="1:3" x14ac:dyDescent="0.25">
      <c r="A96" s="26" t="s">
        <v>16</v>
      </c>
      <c r="B96" s="12">
        <v>0.93599999999999994</v>
      </c>
      <c r="C96" s="12">
        <v>0.91400000000000003</v>
      </c>
    </row>
    <row r="97" spans="1:4" x14ac:dyDescent="0.25">
      <c r="A97" s="26" t="s">
        <v>24</v>
      </c>
      <c r="B97" s="12">
        <v>0.93599999999999994</v>
      </c>
      <c r="C97" s="12">
        <v>0.94400000000000006</v>
      </c>
    </row>
    <row r="98" spans="1:4" x14ac:dyDescent="0.25">
      <c r="A98" s="26" t="s">
        <v>4</v>
      </c>
      <c r="B98" s="12">
        <v>0.93700000000000006</v>
      </c>
      <c r="C98" s="12">
        <v>0.90900000000000003</v>
      </c>
    </row>
    <row r="99" spans="1:4" x14ac:dyDescent="0.25">
      <c r="A99" s="26" t="s">
        <v>19</v>
      </c>
      <c r="B99" s="12">
        <v>0.93799999999999994</v>
      </c>
      <c r="C99" s="12">
        <v>0.89700000000000002</v>
      </c>
    </row>
    <row r="100" spans="1:4" x14ac:dyDescent="0.25">
      <c r="A100" s="26" t="s">
        <v>33</v>
      </c>
      <c r="B100" s="12">
        <v>0.93799999999999994</v>
      </c>
      <c r="C100" s="12">
        <v>0.92599999999999993</v>
      </c>
    </row>
    <row r="101" spans="1:4" x14ac:dyDescent="0.25">
      <c r="A101" s="26" t="s">
        <v>26</v>
      </c>
      <c r="B101" s="12">
        <v>0.93799999999999994</v>
      </c>
      <c r="C101" s="12">
        <v>0.92900000000000005</v>
      </c>
    </row>
    <row r="102" spans="1:4" x14ac:dyDescent="0.25">
      <c r="A102" s="26" t="s">
        <v>29</v>
      </c>
      <c r="B102" s="12">
        <v>0.94799999999999995</v>
      </c>
      <c r="C102" s="12">
        <v>0.94</v>
      </c>
    </row>
    <row r="103" spans="1:4" x14ac:dyDescent="0.25">
      <c r="A103" s="26" t="s">
        <v>43</v>
      </c>
      <c r="B103" s="12">
        <v>0.94799999999999995</v>
      </c>
      <c r="C103" s="12">
        <v>0.96700000000000008</v>
      </c>
    </row>
    <row r="104" spans="1:4" x14ac:dyDescent="0.25">
      <c r="A104" s="26" t="s">
        <v>42</v>
      </c>
      <c r="B104" s="12">
        <v>0.95099999999999996</v>
      </c>
      <c r="C104" s="12">
        <v>0.95</v>
      </c>
    </row>
    <row r="105" spans="1:4" x14ac:dyDescent="0.25">
      <c r="A105" s="26" t="s">
        <v>52</v>
      </c>
      <c r="B105" s="12">
        <v>0.95200000000000007</v>
      </c>
      <c r="C105" s="12">
        <v>0.97299999999999998</v>
      </c>
    </row>
    <row r="106" spans="1:4" x14ac:dyDescent="0.25">
      <c r="A106" s="26" t="s">
        <v>30</v>
      </c>
      <c r="B106" s="12">
        <v>0.96599999999999997</v>
      </c>
      <c r="C106" s="12">
        <v>0.96099999999999997</v>
      </c>
    </row>
    <row r="107" spans="1:4" x14ac:dyDescent="0.25">
      <c r="A107" s="26" t="s">
        <v>10</v>
      </c>
      <c r="B107" s="12">
        <v>0.97299999999999998</v>
      </c>
      <c r="C107" s="12">
        <v>0.95700000000000007</v>
      </c>
    </row>
    <row r="108" spans="1:4" ht="15.75" thickBot="1" x14ac:dyDescent="0.3">
      <c r="A108" s="27" t="s">
        <v>11</v>
      </c>
      <c r="B108" s="13">
        <v>0.9840000000000001</v>
      </c>
      <c r="C108" s="13">
        <v>0.95799999999999996</v>
      </c>
    </row>
    <row r="110" spans="1:4" x14ac:dyDescent="0.25">
      <c r="B110" t="s">
        <v>153</v>
      </c>
      <c r="C110" t="s">
        <v>154</v>
      </c>
      <c r="D110" t="s">
        <v>155</v>
      </c>
    </row>
    <row r="111" spans="1:4" x14ac:dyDescent="0.25">
      <c r="A111" s="29" t="s">
        <v>1</v>
      </c>
      <c r="B111" s="11">
        <v>0.90700000000000003</v>
      </c>
      <c r="C111" s="11">
        <v>0.90900000000000003</v>
      </c>
      <c r="D111" s="6">
        <f>B111-C111</f>
        <v>-2.0000000000000018E-3</v>
      </c>
    </row>
    <row r="112" spans="1:4" x14ac:dyDescent="0.25">
      <c r="A112" s="25"/>
      <c r="B112" s="16"/>
      <c r="C112" s="16"/>
      <c r="D112" s="6"/>
    </row>
    <row r="113" spans="1:4" x14ac:dyDescent="0.25">
      <c r="A113" s="28" t="s">
        <v>38</v>
      </c>
      <c r="B113" s="30">
        <v>0.83700000000000008</v>
      </c>
      <c r="C113" s="30">
        <v>0.93500000000000005</v>
      </c>
      <c r="D113" s="6">
        <f t="shared" ref="D113:D144" si="0">B113-C113</f>
        <v>-9.7999999999999976E-2</v>
      </c>
    </row>
    <row r="114" spans="1:4" x14ac:dyDescent="0.25">
      <c r="A114" s="26" t="s">
        <v>15</v>
      </c>
      <c r="B114" s="12">
        <v>0.88400000000000001</v>
      </c>
      <c r="C114" s="12">
        <v>0.96</v>
      </c>
      <c r="D114" s="6">
        <f t="shared" si="0"/>
        <v>-7.5999999999999956E-2</v>
      </c>
    </row>
    <row r="115" spans="1:4" x14ac:dyDescent="0.25">
      <c r="A115" s="26" t="s">
        <v>32</v>
      </c>
      <c r="B115" s="12">
        <v>0.85699999999999998</v>
      </c>
      <c r="C115" s="12">
        <v>0.92599999999999993</v>
      </c>
      <c r="D115" s="6">
        <f t="shared" si="0"/>
        <v>-6.899999999999995E-2</v>
      </c>
    </row>
    <row r="116" spans="1:4" x14ac:dyDescent="0.25">
      <c r="A116" s="26" t="s">
        <v>34</v>
      </c>
      <c r="B116" s="12">
        <v>0.80599999999999994</v>
      </c>
      <c r="C116" s="12">
        <v>0.85799999999999998</v>
      </c>
      <c r="D116" s="6">
        <f t="shared" si="0"/>
        <v>-5.2000000000000046E-2</v>
      </c>
    </row>
    <row r="117" spans="1:4" x14ac:dyDescent="0.25">
      <c r="A117" s="26" t="s">
        <v>44</v>
      </c>
      <c r="B117" s="12">
        <v>0.93299999999999994</v>
      </c>
      <c r="C117" s="12">
        <v>0.98299999999999998</v>
      </c>
      <c r="D117" s="6">
        <f t="shared" si="0"/>
        <v>-5.0000000000000044E-2</v>
      </c>
    </row>
    <row r="118" spans="1:4" x14ac:dyDescent="0.25">
      <c r="A118" s="26" t="s">
        <v>36</v>
      </c>
      <c r="B118" s="12">
        <v>0.89900000000000002</v>
      </c>
      <c r="C118" s="12">
        <v>0.94499999999999995</v>
      </c>
      <c r="D118" s="6">
        <f t="shared" si="0"/>
        <v>-4.599999999999993E-2</v>
      </c>
    </row>
    <row r="119" spans="1:4" x14ac:dyDescent="0.25">
      <c r="A119" s="26" t="s">
        <v>39</v>
      </c>
      <c r="B119" s="12">
        <v>0.79</v>
      </c>
      <c r="C119" s="12">
        <v>0.83499999999999996</v>
      </c>
      <c r="D119" s="6">
        <f t="shared" si="0"/>
        <v>-4.4999999999999929E-2</v>
      </c>
    </row>
    <row r="120" spans="1:4" x14ac:dyDescent="0.25">
      <c r="A120" s="26" t="s">
        <v>2</v>
      </c>
      <c r="B120" s="12">
        <v>0.79900000000000004</v>
      </c>
      <c r="C120" s="12">
        <v>0.84099999999999997</v>
      </c>
      <c r="D120" s="6">
        <f t="shared" si="0"/>
        <v>-4.1999999999999926E-2</v>
      </c>
    </row>
    <row r="121" spans="1:4" x14ac:dyDescent="0.25">
      <c r="A121" s="26" t="s">
        <v>41</v>
      </c>
      <c r="B121" s="12">
        <v>0.79200000000000004</v>
      </c>
      <c r="C121" s="12">
        <v>0.83</v>
      </c>
      <c r="D121" s="6">
        <f t="shared" si="0"/>
        <v>-3.7999999999999923E-2</v>
      </c>
    </row>
    <row r="122" spans="1:4" x14ac:dyDescent="0.25">
      <c r="A122" s="26" t="s">
        <v>13</v>
      </c>
      <c r="B122" s="12">
        <v>0.83599999999999997</v>
      </c>
      <c r="C122" s="12">
        <v>0.8640000000000001</v>
      </c>
      <c r="D122" s="6">
        <f t="shared" si="0"/>
        <v>-2.8000000000000136E-2</v>
      </c>
    </row>
    <row r="123" spans="1:4" x14ac:dyDescent="0.25">
      <c r="A123" s="26" t="s">
        <v>47</v>
      </c>
      <c r="B123" s="12">
        <v>0.87</v>
      </c>
      <c r="C123" s="12">
        <v>0.89500000000000002</v>
      </c>
      <c r="D123" s="6">
        <f t="shared" si="0"/>
        <v>-2.5000000000000022E-2</v>
      </c>
    </row>
    <row r="124" spans="1:4" x14ac:dyDescent="0.25">
      <c r="A124" s="26" t="s">
        <v>12</v>
      </c>
      <c r="B124" s="12">
        <v>0.92599999999999993</v>
      </c>
      <c r="C124" s="12">
        <v>0.95099999999999996</v>
      </c>
      <c r="D124" s="6">
        <f t="shared" si="0"/>
        <v>-2.5000000000000022E-2</v>
      </c>
    </row>
    <row r="125" spans="1:4" x14ac:dyDescent="0.25">
      <c r="A125" s="26" t="s">
        <v>35</v>
      </c>
      <c r="B125" s="12">
        <v>0.89900000000000002</v>
      </c>
      <c r="C125" s="12">
        <v>0.92299999999999993</v>
      </c>
      <c r="D125" s="6">
        <f t="shared" si="0"/>
        <v>-2.399999999999991E-2</v>
      </c>
    </row>
    <row r="126" spans="1:4" x14ac:dyDescent="0.25">
      <c r="A126" s="26" t="s">
        <v>17</v>
      </c>
      <c r="B126" s="12">
        <v>0.91599999999999993</v>
      </c>
      <c r="C126" s="12">
        <v>0.93900000000000006</v>
      </c>
      <c r="D126" s="6">
        <f t="shared" si="0"/>
        <v>-2.3000000000000131E-2</v>
      </c>
    </row>
    <row r="127" spans="1:4" x14ac:dyDescent="0.25">
      <c r="A127" s="26" t="s">
        <v>31</v>
      </c>
      <c r="B127" s="12">
        <v>0.92299999999999993</v>
      </c>
      <c r="C127" s="12">
        <v>0.94599999999999995</v>
      </c>
      <c r="D127" s="6">
        <f t="shared" si="0"/>
        <v>-2.300000000000002E-2</v>
      </c>
    </row>
    <row r="128" spans="1:4" x14ac:dyDescent="0.25">
      <c r="A128" s="26" t="s">
        <v>28</v>
      </c>
      <c r="B128" s="12">
        <v>0.92700000000000005</v>
      </c>
      <c r="C128" s="12">
        <v>0.94900000000000007</v>
      </c>
      <c r="D128" s="6">
        <f t="shared" si="0"/>
        <v>-2.200000000000002E-2</v>
      </c>
    </row>
    <row r="129" spans="1:4" x14ac:dyDescent="0.25">
      <c r="A129" s="26" t="s">
        <v>52</v>
      </c>
      <c r="B129" s="12">
        <v>0.95200000000000007</v>
      </c>
      <c r="C129" s="12">
        <v>0.97299999999999998</v>
      </c>
      <c r="D129" s="6">
        <f t="shared" si="0"/>
        <v>-2.0999999999999908E-2</v>
      </c>
    </row>
    <row r="130" spans="1:4" x14ac:dyDescent="0.25">
      <c r="A130" s="26" t="s">
        <v>43</v>
      </c>
      <c r="B130" s="12">
        <v>0.94799999999999995</v>
      </c>
      <c r="C130" s="12">
        <v>0.96700000000000008</v>
      </c>
      <c r="D130" s="6">
        <f t="shared" si="0"/>
        <v>-1.9000000000000128E-2</v>
      </c>
    </row>
    <row r="131" spans="1:4" x14ac:dyDescent="0.25">
      <c r="A131" s="26" t="s">
        <v>5</v>
      </c>
      <c r="B131" s="12">
        <v>0.8590000000000001</v>
      </c>
      <c r="C131" s="12">
        <v>0.878</v>
      </c>
      <c r="D131" s="6">
        <f t="shared" si="0"/>
        <v>-1.8999999999999906E-2</v>
      </c>
    </row>
    <row r="132" spans="1:4" x14ac:dyDescent="0.25">
      <c r="A132" s="26" t="s">
        <v>3</v>
      </c>
      <c r="B132" s="12">
        <v>0.87400000000000011</v>
      </c>
      <c r="C132" s="12">
        <v>0.8909999999999999</v>
      </c>
      <c r="D132" s="6">
        <f t="shared" si="0"/>
        <v>-1.6999999999999793E-2</v>
      </c>
    </row>
    <row r="133" spans="1:4" x14ac:dyDescent="0.25">
      <c r="A133" s="26" t="s">
        <v>37</v>
      </c>
      <c r="B133" s="12">
        <v>0.89900000000000002</v>
      </c>
      <c r="C133" s="12">
        <v>0.91500000000000004</v>
      </c>
      <c r="D133" s="6">
        <f t="shared" si="0"/>
        <v>-1.6000000000000014E-2</v>
      </c>
    </row>
    <row r="134" spans="1:4" x14ac:dyDescent="0.25">
      <c r="A134" s="26" t="s">
        <v>45</v>
      </c>
      <c r="B134" s="12">
        <v>0.92400000000000004</v>
      </c>
      <c r="C134" s="12">
        <v>0.93500000000000005</v>
      </c>
      <c r="D134" s="6">
        <f t="shared" si="0"/>
        <v>-1.100000000000001E-2</v>
      </c>
    </row>
    <row r="135" spans="1:4" x14ac:dyDescent="0.25">
      <c r="A135" s="26" t="s">
        <v>20</v>
      </c>
      <c r="B135" s="12">
        <v>0.85799999999999998</v>
      </c>
      <c r="C135" s="12">
        <v>0.86699999999999999</v>
      </c>
      <c r="D135" s="6">
        <f t="shared" si="0"/>
        <v>-9.000000000000008E-3</v>
      </c>
    </row>
    <row r="136" spans="1:4" x14ac:dyDescent="0.25">
      <c r="A136" s="26" t="s">
        <v>24</v>
      </c>
      <c r="B136" s="12">
        <v>0.93599999999999994</v>
      </c>
      <c r="C136" s="12">
        <v>0.94400000000000006</v>
      </c>
      <c r="D136" s="6">
        <f t="shared" si="0"/>
        <v>-8.0000000000001181E-3</v>
      </c>
    </row>
    <row r="137" spans="1:4" x14ac:dyDescent="0.25">
      <c r="A137" s="26" t="s">
        <v>46</v>
      </c>
      <c r="B137" s="12">
        <v>0.88099999999999989</v>
      </c>
      <c r="C137" s="12">
        <v>0.88800000000000001</v>
      </c>
      <c r="D137" s="6">
        <f t="shared" si="0"/>
        <v>-7.0000000000001172E-3</v>
      </c>
    </row>
    <row r="138" spans="1:4" x14ac:dyDescent="0.25">
      <c r="A138" s="26" t="s">
        <v>48</v>
      </c>
      <c r="B138" s="12">
        <v>0.79799999999999993</v>
      </c>
      <c r="C138" s="12">
        <v>0.80299999999999994</v>
      </c>
      <c r="D138" s="6">
        <f t="shared" si="0"/>
        <v>-5.0000000000000044E-3</v>
      </c>
    </row>
    <row r="139" spans="1:4" x14ac:dyDescent="0.25">
      <c r="A139" s="26" t="s">
        <v>14</v>
      </c>
      <c r="B139" s="12">
        <v>0.92599999999999993</v>
      </c>
      <c r="C139" s="12">
        <v>0.93</v>
      </c>
      <c r="D139" s="6">
        <f t="shared" si="0"/>
        <v>-4.0000000000001146E-3</v>
      </c>
    </row>
    <row r="140" spans="1:4" x14ac:dyDescent="0.25">
      <c r="A140" s="26" t="s">
        <v>50</v>
      </c>
      <c r="B140" s="12">
        <v>0.90900000000000003</v>
      </c>
      <c r="C140" s="12">
        <v>0.91299999999999992</v>
      </c>
      <c r="D140" s="6">
        <f t="shared" si="0"/>
        <v>-3.9999999999998925E-3</v>
      </c>
    </row>
    <row r="141" spans="1:4" x14ac:dyDescent="0.25">
      <c r="A141" s="26" t="s">
        <v>49</v>
      </c>
      <c r="B141" s="12">
        <v>0.89300000000000002</v>
      </c>
      <c r="C141" s="12">
        <v>0.89500000000000002</v>
      </c>
      <c r="D141" s="6">
        <f t="shared" si="0"/>
        <v>-2.0000000000000018E-3</v>
      </c>
    </row>
    <row r="142" spans="1:4" x14ac:dyDescent="0.25">
      <c r="A142" s="26" t="s">
        <v>42</v>
      </c>
      <c r="B142" s="12">
        <v>0.95099999999999996</v>
      </c>
      <c r="C142" s="12">
        <v>0.95</v>
      </c>
      <c r="D142" s="6">
        <f t="shared" si="0"/>
        <v>1.0000000000000009E-3</v>
      </c>
    </row>
    <row r="143" spans="1:4" x14ac:dyDescent="0.25">
      <c r="A143" s="26" t="s">
        <v>25</v>
      </c>
      <c r="B143" s="12">
        <v>0.92099999999999993</v>
      </c>
      <c r="C143" s="12">
        <v>0.91900000000000004</v>
      </c>
      <c r="D143" s="6">
        <f t="shared" si="0"/>
        <v>1.9999999999998908E-3</v>
      </c>
    </row>
    <row r="144" spans="1:4" x14ac:dyDescent="0.25">
      <c r="A144" s="26" t="s">
        <v>23</v>
      </c>
      <c r="B144" s="12">
        <v>0.80799999999999994</v>
      </c>
      <c r="C144" s="12">
        <v>0.80500000000000005</v>
      </c>
      <c r="D144" s="6">
        <f t="shared" si="0"/>
        <v>2.9999999999998916E-3</v>
      </c>
    </row>
    <row r="145" spans="1:4" x14ac:dyDescent="0.25">
      <c r="A145" s="26" t="s">
        <v>40</v>
      </c>
      <c r="B145" s="12">
        <v>0.90300000000000002</v>
      </c>
      <c r="C145" s="12">
        <v>0.9</v>
      </c>
      <c r="D145" s="6">
        <f t="shared" ref="D145:D163" si="1">B145-C145</f>
        <v>3.0000000000000027E-3</v>
      </c>
    </row>
    <row r="146" spans="1:4" x14ac:dyDescent="0.25">
      <c r="A146" s="26" t="s">
        <v>18</v>
      </c>
      <c r="B146" s="12">
        <v>0.90200000000000002</v>
      </c>
      <c r="C146" s="12">
        <v>0.89800000000000002</v>
      </c>
      <c r="D146" s="6">
        <f t="shared" si="1"/>
        <v>4.0000000000000036E-3</v>
      </c>
    </row>
    <row r="147" spans="1:4" x14ac:dyDescent="0.25">
      <c r="A147" s="26" t="s">
        <v>21</v>
      </c>
      <c r="B147" s="12">
        <v>0.92400000000000004</v>
      </c>
      <c r="C147" s="12">
        <v>0.91900000000000004</v>
      </c>
      <c r="D147" s="6">
        <f t="shared" si="1"/>
        <v>5.0000000000000044E-3</v>
      </c>
    </row>
    <row r="148" spans="1:4" x14ac:dyDescent="0.25">
      <c r="A148" s="26" t="s">
        <v>30</v>
      </c>
      <c r="B148" s="12">
        <v>0.96599999999999997</v>
      </c>
      <c r="C148" s="12">
        <v>0.96099999999999997</v>
      </c>
      <c r="D148" s="6">
        <f t="shared" si="1"/>
        <v>5.0000000000000044E-3</v>
      </c>
    </row>
    <row r="149" spans="1:4" x14ac:dyDescent="0.25">
      <c r="A149" s="26" t="s">
        <v>29</v>
      </c>
      <c r="B149" s="12">
        <v>0.94799999999999995</v>
      </c>
      <c r="C149" s="12">
        <v>0.94</v>
      </c>
      <c r="D149" s="6">
        <f t="shared" si="1"/>
        <v>8.0000000000000071E-3</v>
      </c>
    </row>
    <row r="150" spans="1:4" x14ac:dyDescent="0.25">
      <c r="A150" s="26" t="s">
        <v>26</v>
      </c>
      <c r="B150" s="12">
        <v>0.93799999999999994</v>
      </c>
      <c r="C150" s="12">
        <v>0.92900000000000005</v>
      </c>
      <c r="D150" s="6">
        <f t="shared" si="1"/>
        <v>8.999999999999897E-3</v>
      </c>
    </row>
    <row r="151" spans="1:4" x14ac:dyDescent="0.25">
      <c r="A151" s="26" t="s">
        <v>8</v>
      </c>
      <c r="B151" s="12">
        <v>0.91</v>
      </c>
      <c r="C151" s="12">
        <v>0.9</v>
      </c>
      <c r="D151" s="6">
        <f t="shared" si="1"/>
        <v>1.0000000000000009E-2</v>
      </c>
    </row>
    <row r="152" spans="1:4" x14ac:dyDescent="0.25">
      <c r="A152" s="26" t="s">
        <v>33</v>
      </c>
      <c r="B152" s="12">
        <v>0.93799999999999994</v>
      </c>
      <c r="C152" s="12">
        <v>0.92599999999999993</v>
      </c>
      <c r="D152" s="6">
        <f t="shared" si="1"/>
        <v>1.2000000000000011E-2</v>
      </c>
    </row>
    <row r="153" spans="1:4" x14ac:dyDescent="0.25">
      <c r="A153" s="26" t="s">
        <v>51</v>
      </c>
      <c r="B153" s="12">
        <v>0.84200000000000008</v>
      </c>
      <c r="C153" s="12">
        <v>0.83</v>
      </c>
      <c r="D153" s="6">
        <f t="shared" si="1"/>
        <v>1.2000000000000122E-2</v>
      </c>
    </row>
    <row r="154" spans="1:4" x14ac:dyDescent="0.25">
      <c r="A154" s="26" t="s">
        <v>10</v>
      </c>
      <c r="B154" s="12">
        <v>0.97299999999999998</v>
      </c>
      <c r="C154" s="12">
        <v>0.95700000000000007</v>
      </c>
      <c r="D154" s="6">
        <f t="shared" si="1"/>
        <v>1.5999999999999903E-2</v>
      </c>
    </row>
    <row r="155" spans="1:4" x14ac:dyDescent="0.25">
      <c r="A155" s="26" t="s">
        <v>27</v>
      </c>
      <c r="B155" s="12">
        <v>0.92900000000000005</v>
      </c>
      <c r="C155" s="12">
        <v>0.90799999999999992</v>
      </c>
      <c r="D155" s="6">
        <f t="shared" si="1"/>
        <v>2.100000000000013E-2</v>
      </c>
    </row>
    <row r="156" spans="1:4" x14ac:dyDescent="0.25">
      <c r="A156" s="26" t="s">
        <v>16</v>
      </c>
      <c r="B156" s="12">
        <v>0.93599999999999994</v>
      </c>
      <c r="C156" s="12">
        <v>0.91400000000000003</v>
      </c>
      <c r="D156" s="6">
        <f t="shared" si="1"/>
        <v>2.1999999999999909E-2</v>
      </c>
    </row>
    <row r="157" spans="1:4" x14ac:dyDescent="0.25">
      <c r="A157" s="26" t="s">
        <v>11</v>
      </c>
      <c r="B157" s="12">
        <v>0.9840000000000001</v>
      </c>
      <c r="C157" s="12">
        <v>0.95799999999999996</v>
      </c>
      <c r="D157" s="6">
        <f t="shared" si="1"/>
        <v>2.6000000000000134E-2</v>
      </c>
    </row>
    <row r="158" spans="1:4" x14ac:dyDescent="0.25">
      <c r="A158" s="26" t="s">
        <v>4</v>
      </c>
      <c r="B158" s="12">
        <v>0.93700000000000006</v>
      </c>
      <c r="C158" s="12">
        <v>0.90900000000000003</v>
      </c>
      <c r="D158" s="6">
        <f t="shared" si="1"/>
        <v>2.8000000000000025E-2</v>
      </c>
    </row>
    <row r="159" spans="1:4" x14ac:dyDescent="0.25">
      <c r="A159" s="26" t="s">
        <v>6</v>
      </c>
      <c r="B159" s="12">
        <v>0.88900000000000001</v>
      </c>
      <c r="C159" s="12">
        <v>0.85799999999999998</v>
      </c>
      <c r="D159" s="6">
        <f t="shared" si="1"/>
        <v>3.1000000000000028E-2</v>
      </c>
    </row>
    <row r="160" spans="1:4" x14ac:dyDescent="0.25">
      <c r="A160" s="26" t="s">
        <v>19</v>
      </c>
      <c r="B160" s="12">
        <v>0.93799999999999994</v>
      </c>
      <c r="C160" s="12">
        <v>0.89700000000000002</v>
      </c>
      <c r="D160" s="6">
        <f t="shared" si="1"/>
        <v>4.0999999999999925E-2</v>
      </c>
    </row>
    <row r="161" spans="1:4" x14ac:dyDescent="0.25">
      <c r="A161" s="26" t="s">
        <v>7</v>
      </c>
      <c r="B161" s="12">
        <v>0.82099999999999995</v>
      </c>
      <c r="C161" s="12">
        <v>0.77700000000000002</v>
      </c>
      <c r="D161" s="6">
        <f t="shared" si="1"/>
        <v>4.3999999999999928E-2</v>
      </c>
    </row>
    <row r="162" spans="1:4" x14ac:dyDescent="0.25">
      <c r="A162" s="26" t="s">
        <v>22</v>
      </c>
      <c r="B162" s="12">
        <v>0.83599999999999997</v>
      </c>
      <c r="C162" s="12">
        <v>0.752</v>
      </c>
      <c r="D162" s="6">
        <f t="shared" si="1"/>
        <v>8.3999999999999964E-2</v>
      </c>
    </row>
    <row r="163" spans="1:4" ht="15.75" thickBot="1" x14ac:dyDescent="0.3">
      <c r="A163" s="27" t="s">
        <v>9</v>
      </c>
      <c r="B163" s="13">
        <v>0.83</v>
      </c>
      <c r="C163" s="13">
        <v>0.65700000000000003</v>
      </c>
      <c r="D163" s="6">
        <f t="shared" si="1"/>
        <v>0.17299999999999993</v>
      </c>
    </row>
  </sheetData>
  <sortState ref="A110:D161">
    <sortCondition ref="D110"/>
  </sortState>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Exhibit 8</vt:lpstr>
      <vt:lpstr>A1 MCBS - Usual Source of Care</vt:lpstr>
      <vt:lpstr>A2 CAHPS FFS</vt:lpstr>
      <vt:lpstr>A3 CAHPS MA</vt:lpstr>
      <vt:lpstr>A4 MCBS - Sat. Specialist Avail</vt:lpstr>
      <vt:lpstr>A5 MCBS - Forgone Care</vt:lpstr>
      <vt:lpstr>A6 NAMCS - by Doc Charc</vt:lpstr>
      <vt:lpstr>A7 NAMCS - table by State</vt:lpstr>
      <vt:lpstr>NAMCS bar chart by state</vt:lpstr>
      <vt:lpstr>A8 - opt out</vt:lpstr>
      <vt:lpstr>DROP Appendix 4</vt:lpstr>
      <vt:lpstr>'A1 MCBS - Usual Source of Care'!Print_Area</vt:lpstr>
      <vt:lpstr>'A2 CAHPS FFS'!Print_Area</vt:lpstr>
      <vt:lpstr>'A3 CAHPS MA'!Print_Area</vt:lpstr>
      <vt:lpstr>'A4 MCBS - Sat. Specialist Avail'!Print_Area</vt:lpstr>
      <vt:lpstr>'A5 MCBS - Forgone Care'!Print_Area</vt:lpstr>
      <vt:lpstr>'A6 NAMCS - by Doc Charc'!Print_Area</vt:lpstr>
      <vt:lpstr>'A7 NAMCS - table by State'!Print_Area</vt:lpstr>
      <vt:lpstr>'A8 - opt out'!Print_Area</vt:lpstr>
      <vt:lpstr>'DROP Appendix 4'!Print_Area</vt:lpstr>
      <vt:lpstr>'Exhibit 8'!Print_Area</vt:lpstr>
    </vt:vector>
  </TitlesOfParts>
  <Company>Kaiser Family Foundation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Levinson</dc:creator>
  <cp:lastModifiedBy>Jennifer Huang</cp:lastModifiedBy>
  <cp:lastPrinted>2013-12-09T21:10:44Z</cp:lastPrinted>
  <dcterms:created xsi:type="dcterms:W3CDTF">2013-05-16T13:44:49Z</dcterms:created>
  <dcterms:modified xsi:type="dcterms:W3CDTF">2014-03-26T20:32:08Z</dcterms:modified>
</cp:coreProperties>
</file>