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Global Health Policy &amp; HIV\Global Health Policy\Budget Work\Budget Summaries (PT entries) - by Fiscal Year\FY20\"/>
    </mc:Choice>
  </mc:AlternateContent>
  <bookViews>
    <workbookView xWindow="0" yWindow="0" windowWidth="22140" windowHeight="10845"/>
  </bookViews>
  <sheets>
    <sheet name="FY20 Request" sheetId="6" r:id="rId1"/>
  </sheets>
  <calcPr calcId="162913"/>
</workbook>
</file>

<file path=xl/calcChain.xml><?xml version="1.0" encoding="utf-8"?>
<calcChain xmlns="http://schemas.openxmlformats.org/spreadsheetml/2006/main">
  <c r="C50" i="6" l="1"/>
  <c r="E36" i="6"/>
  <c r="E6" i="6"/>
</calcChain>
</file>

<file path=xl/sharedStrings.xml><?xml version="1.0" encoding="utf-8"?>
<sst xmlns="http://schemas.openxmlformats.org/spreadsheetml/2006/main" count="192" uniqueCount="105">
  <si>
    <t>Department / Agency / Area</t>
  </si>
  <si>
    <t>HIV/AIDS</t>
  </si>
  <si>
    <t>Vulnerable Children</t>
  </si>
  <si>
    <t>Global Fund</t>
  </si>
  <si>
    <t xml:space="preserve"> - </t>
  </si>
  <si>
    <t>Not specified</t>
  </si>
  <si>
    <t>Health &amp; Human Services (HHS)</t>
  </si>
  <si>
    <t>Centers for Disease Control &amp; Prevention (CDC) - Total Global Health</t>
  </si>
  <si>
    <t>Fogarty International Center (FIC)</t>
  </si>
  <si>
    <t>Global HIV/AIDS</t>
  </si>
  <si>
    <t>Global Immunization</t>
  </si>
  <si>
    <t>Polio</t>
  </si>
  <si>
    <t>Parasitic Diseases</t>
  </si>
  <si>
    <t>Malaria</t>
  </si>
  <si>
    <t>National Institutes of Health (NIH) - Total Global Health</t>
  </si>
  <si>
    <t>Other Global Vaccines/Measles</t>
  </si>
  <si>
    <t>of which Microbicides</t>
  </si>
  <si>
    <t>of which Gavi</t>
  </si>
  <si>
    <t>-</t>
  </si>
  <si>
    <t>UNFPA</t>
  </si>
  <si>
    <t>Family Planning &amp; Reproductive Health (FP/RH)</t>
  </si>
  <si>
    <t xml:space="preserve"> SFOPs - Global Health</t>
  </si>
  <si>
    <t>Global Health Security</t>
  </si>
  <si>
    <t xml:space="preserve">USAID </t>
  </si>
  <si>
    <t>GHP account</t>
  </si>
  <si>
    <t>Ebola transfer</t>
  </si>
  <si>
    <t>ESF account</t>
  </si>
  <si>
    <t>of which Polio</t>
  </si>
  <si>
    <t>Neglected Tropical Diseases (NTDs)</t>
  </si>
  <si>
    <t>Total (GHP account only)</t>
  </si>
  <si>
    <t xml:space="preserve"> vi</t>
  </si>
  <si>
    <t>vi - It is not possible to calculate total MCH funding in the FY19 request because UNICEF, which has historically received funding through the International Organizations and Programs (IO&amp;P) account, was not specified in the FY19 request.</t>
  </si>
  <si>
    <t>Notes:</t>
  </si>
  <si>
    <t>Emergency Reserve Fund</t>
  </si>
  <si>
    <r>
      <rPr>
        <b/>
        <sz val="12"/>
        <color theme="1"/>
        <rFont val="Arial"/>
        <family val="2"/>
      </rPr>
      <t>Difference</t>
    </r>
    <r>
      <rPr>
        <sz val="12"/>
        <color theme="1"/>
        <rFont val="Arial"/>
        <family val="2"/>
      </rPr>
      <t xml:space="preserve">
(millions)</t>
    </r>
  </si>
  <si>
    <t>Global Disease Detection and Emergency Response</t>
  </si>
  <si>
    <t>Global Public Health Capacity</t>
  </si>
  <si>
    <t>Global Health Programs (GHP) account</t>
  </si>
  <si>
    <t>Economic Support Fund (ESF) account</t>
  </si>
  <si>
    <t>Table: KFF Analysis of FY20 Budget Request for Global Health</t>
  </si>
  <si>
    <t>FY20 Request 
- FY19 Request</t>
  </si>
  <si>
    <r>
      <t>FY19 
Request</t>
    </r>
    <r>
      <rPr>
        <b/>
        <vertAlign val="superscript"/>
        <sz val="12"/>
        <color theme="1"/>
        <rFont val="Arial"/>
        <family val="2"/>
      </rPr>
      <t>i</t>
    </r>
    <r>
      <rPr>
        <b/>
        <sz val="12"/>
        <color theme="1"/>
        <rFont val="Arial"/>
        <family val="2"/>
      </rPr>
      <t xml:space="preserve">
</t>
    </r>
    <r>
      <rPr>
        <sz val="12"/>
        <color theme="1"/>
        <rFont val="Arial"/>
        <family val="2"/>
      </rPr>
      <t>(millions)</t>
    </r>
  </si>
  <si>
    <r>
      <t>State Department</t>
    </r>
    <r>
      <rPr>
        <i/>
        <vertAlign val="superscript"/>
        <sz val="12"/>
        <color theme="1"/>
        <rFont val="Arial"/>
        <family val="2"/>
      </rPr>
      <t>iii</t>
    </r>
  </si>
  <si>
    <r>
      <t>Maternal &amp; Child Health (MCH)</t>
    </r>
    <r>
      <rPr>
        <b/>
        <vertAlign val="superscript"/>
        <sz val="12"/>
        <color theme="1"/>
        <rFont val="Arial"/>
        <family val="2"/>
      </rPr>
      <t>v</t>
    </r>
  </si>
  <si>
    <r>
      <t>UNICEF</t>
    </r>
    <r>
      <rPr>
        <i/>
        <vertAlign val="superscript"/>
        <sz val="12"/>
        <color theme="1"/>
        <rFont val="Arial"/>
        <family val="2"/>
      </rPr>
      <t>vii</t>
    </r>
  </si>
  <si>
    <r>
      <t>Nutrition</t>
    </r>
    <r>
      <rPr>
        <b/>
        <vertAlign val="superscript"/>
        <sz val="12"/>
        <color theme="1"/>
        <rFont val="Arial"/>
        <family val="2"/>
      </rPr>
      <t>viii</t>
    </r>
  </si>
  <si>
    <t>iii - The FY19 Request includes $400 million in the "Addendum to the President's FY19 Budget to Account for the Bipartisan Budget Act of 2018."</t>
  </si>
  <si>
    <t>ii - The FY19 Enacted includes the transfer of $40.0 million in unspent Emergency Ebola funding including: $2.0 million for the Emergency Reserve Fund and $38.0 million for “programs to accelerate the capacities of targeted countries to prevent, detect, and respond to infectious disease outbreaks.”</t>
  </si>
  <si>
    <r>
      <t>Tuberculosis</t>
    </r>
    <r>
      <rPr>
        <b/>
        <vertAlign val="superscript"/>
        <sz val="12"/>
        <color theme="1"/>
        <rFont val="Arial"/>
        <family val="2"/>
      </rPr>
      <t>iv</t>
    </r>
  </si>
  <si>
    <t>iv - Some tuberculosis funding is provided under the ESF account, which is not earmarked by Congress in the annual appropriations bills and determined at the agency level (e.g. in FY17, TB funding under the ESF account totaled $3.4 million).</t>
  </si>
  <si>
    <t>v - Some MCH funding is provided under the ESF account, which is not earmarked by Congress in the annual appropriations bills and determined at the agency level (e.g. in FY17, MCH funding under the ESF account totaled $53.92 million).</t>
  </si>
  <si>
    <t>vii - UNICEF funding in the FY19 Enacted totaled $137.5 million, of which $5 million is earmarked for programs addressing female genital mutilation.</t>
  </si>
  <si>
    <t>viii - Some nutrition funding is provided under the ESF account, which is not earmarked by Congress in the annual appropriations bills and determined at the agency level. (e.g. in FY17, nutrition funding under the ESF account totaled $21 million).</t>
  </si>
  <si>
    <r>
      <t>FY19 
Enacted</t>
    </r>
    <r>
      <rPr>
        <b/>
        <vertAlign val="superscript"/>
        <sz val="12"/>
        <color theme="1"/>
        <rFont val="Arial"/>
        <family val="2"/>
      </rPr>
      <t>ii</t>
    </r>
    <r>
      <rPr>
        <b/>
        <sz val="12"/>
        <color theme="1"/>
        <rFont val="Arial"/>
        <family val="2"/>
      </rPr>
      <t xml:space="preserve">
</t>
    </r>
    <r>
      <rPr>
        <sz val="12"/>
        <color theme="1"/>
        <rFont val="Arial"/>
        <family val="2"/>
      </rPr>
      <t>(millions)</t>
    </r>
  </si>
  <si>
    <t xml:space="preserve"> -</t>
  </si>
  <si>
    <t>Not yet known</t>
  </si>
  <si>
    <t>i - In the FY19 and FY20 Requests, the administration proposed to consolidate the Development Assistance (DA), Economic Support Fund (ESF), the Assistance for Europe, Eurasia, and Central Asia (AEECA), and the Democracy Fund (DF) accounts in to one new account -- the Economic Support and Development Fund (ESDF). ESF funding for the FY19 Request reflects the amounts requested by the administration for ESDF.</t>
  </si>
  <si>
    <r>
      <t>FY20 
Request</t>
    </r>
    <r>
      <rPr>
        <b/>
        <vertAlign val="superscript"/>
        <sz val="12"/>
        <color theme="1"/>
        <rFont val="Arial"/>
        <family val="2"/>
      </rPr>
      <t>i</t>
    </r>
    <r>
      <rPr>
        <b/>
        <sz val="12"/>
        <color theme="1"/>
        <rFont val="Arial"/>
        <family val="2"/>
      </rPr>
      <t xml:space="preserve">
</t>
    </r>
    <r>
      <rPr>
        <sz val="12"/>
        <color theme="1"/>
        <rFont val="Arial"/>
        <family val="2"/>
      </rPr>
      <t>(millions)</t>
    </r>
  </si>
  <si>
    <t>$-500
 (-13%)</t>
  </si>
  <si>
    <t>$-330
 (-100%)</t>
  </si>
  <si>
    <t>$-45
 (-100%)</t>
  </si>
  <si>
    <t>$33.3
 (3.6%)</t>
  </si>
  <si>
    <t>$-391.6
 (-29%)</t>
  </si>
  <si>
    <t>$82.6
 (46.3%)</t>
  </si>
  <si>
    <t>$-41
 (-13.6%)</t>
  </si>
  <si>
    <t>$0
 (0%)</t>
  </si>
  <si>
    <t>$-81
 (-10.7%)</t>
  </si>
  <si>
    <t>$-215.4
 (-25.8%)</t>
  </si>
  <si>
    <t>$-40
 (-13.8%)</t>
  </si>
  <si>
    <t>$-66.5
 (-45.9%)</t>
  </si>
  <si>
    <t>$-65
 (-21.5%)</t>
  </si>
  <si>
    <t>$-287
 (-54.8%)</t>
  </si>
  <si>
    <t>$-32.5
 (-100%)</t>
  </si>
  <si>
    <t>$-27.5
 (-26.8%)</t>
  </si>
  <si>
    <t>$17.5
 (24.2%)</t>
  </si>
  <si>
    <t>$-48
 (-34.8%)</t>
  </si>
  <si>
    <t>$-10
 (-10%)</t>
  </si>
  <si>
    <t>$-72.5
 (-100%)</t>
  </si>
  <si>
    <t>$-38
 (-100%)</t>
  </si>
  <si>
    <t>$-2
 (-100%)</t>
  </si>
  <si>
    <t>$-359.1
 (-5.4%)</t>
  </si>
  <si>
    <t>$48.2
 (11.8%)</t>
  </si>
  <si>
    <t>$-3.1
 (-4.4%)</t>
  </si>
  <si>
    <t>$-11.1
 (-14.2%)</t>
  </si>
  <si>
    <t>$0
(0%)</t>
  </si>
  <si>
    <t>$90.0
(N/A)</t>
  </si>
  <si>
    <t>$-24
 (-100%)</t>
  </si>
  <si>
    <r>
      <t>Global Tuberculosis</t>
    </r>
    <r>
      <rPr>
        <vertAlign val="superscript"/>
        <sz val="12"/>
        <color theme="1"/>
        <rFont val="Arial"/>
        <family val="2"/>
      </rPr>
      <t>ix</t>
    </r>
  </si>
  <si>
    <r>
      <t>Global Public Health Protection</t>
    </r>
    <r>
      <rPr>
        <vertAlign val="superscript"/>
        <sz val="12"/>
        <color theme="1"/>
        <rFont val="Arial"/>
        <family val="2"/>
      </rPr>
      <t>x</t>
    </r>
  </si>
  <si>
    <t>Updated: March 18, 2019</t>
  </si>
  <si>
    <t>$-1350
 (-28.7%)</t>
  </si>
  <si>
    <t>$-1020
 (-23.3%)</t>
  </si>
  <si>
    <t>$-2493.9
 (-28.2%)</t>
  </si>
  <si>
    <t>$-58.9
 (-45.8%)</t>
  </si>
  <si>
    <t>$-20
 (-8.8%)</t>
  </si>
  <si>
    <t>$0
 (-0.2%)</t>
  </si>
  <si>
    <t>$-1.5
 (-6%)</t>
  </si>
  <si>
    <t>$41
 (37.6%)</t>
  </si>
  <si>
    <t>$41.6
 (38.4%)</t>
  </si>
  <si>
    <t>$49.8
 (99.5%)</t>
  </si>
  <si>
    <t>x - In the CDC FY19 and FY20 congressional justifications, this funding line is titled “Global Disease Detection and Other Programs”.</t>
  </si>
  <si>
    <t>FY20 Request 
- FY19 Enacted</t>
  </si>
  <si>
    <t>$41
 (69.7%)</t>
  </si>
  <si>
    <t>ix - In FY20, the administration is proposing to create a new “Global Tuberculosis” funding line under global health programs at CDC and to transfer $7.2 million from the “HIV/AIDS, Viral Hepatitis, STI and TB Prevention” funding line to “Global Tuberculosis”.</t>
  </si>
  <si>
    <t>$-31.6
 (-6.5%)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</si>
</sst>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
  </numFmts>
  <fonts count="18" x14ac:knownFonts="1">
    <font>
      <sz val="11"/>
      <color theme="1"/>
      <name val="Calibri"/>
      <family val="2"/>
      <scheme val="minor"/>
    </font>
    <font>
      <sz val="11"/>
      <color theme="1"/>
      <name val="Arial"/>
      <family val="2"/>
    </font>
    <font>
      <b/>
      <sz val="14"/>
      <color theme="1"/>
      <name val="Arial"/>
      <family val="2"/>
    </font>
    <font>
      <b/>
      <sz val="11"/>
      <color theme="1"/>
      <name val="Arial"/>
      <family val="2"/>
    </font>
    <font>
      <sz val="10"/>
      <color theme="1"/>
      <name val="Arial"/>
      <family val="2"/>
    </font>
    <font>
      <i/>
      <sz val="11"/>
      <color theme="1"/>
      <name val="Arial"/>
      <family val="2"/>
    </font>
    <font>
      <sz val="9"/>
      <color theme="1"/>
      <name val="Arial"/>
      <family val="2"/>
    </font>
    <font>
      <b/>
      <sz val="12"/>
      <color theme="1"/>
      <name val="Arial"/>
      <family val="2"/>
    </font>
    <font>
      <b/>
      <vertAlign val="superscript"/>
      <sz val="12"/>
      <color theme="1"/>
      <name val="Arial"/>
      <family val="2"/>
    </font>
    <font>
      <sz val="12"/>
      <color theme="1"/>
      <name val="Arial"/>
      <family val="2"/>
    </font>
    <font>
      <b/>
      <sz val="12"/>
      <name val="Arial"/>
      <family val="2"/>
    </font>
    <font>
      <i/>
      <sz val="12"/>
      <color theme="1"/>
      <name val="Arial"/>
      <family val="2"/>
    </font>
    <font>
      <i/>
      <vertAlign val="superscript"/>
      <sz val="12"/>
      <color theme="1"/>
      <name val="Arial"/>
      <family val="2"/>
    </font>
    <font>
      <i/>
      <sz val="12"/>
      <name val="Arial"/>
      <family val="2"/>
    </font>
    <font>
      <b/>
      <i/>
      <sz val="12"/>
      <color theme="1"/>
      <name val="Arial"/>
      <family val="2"/>
    </font>
    <font>
      <sz val="12"/>
      <name val="Arial"/>
      <family val="2"/>
    </font>
    <font>
      <sz val="10"/>
      <color rgb="FF000000"/>
      <name val="Arial"/>
      <family val="2"/>
    </font>
    <font>
      <vertAlign val="superscript"/>
      <sz val="12"/>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s>
  <cellStyleXfs count="1">
    <xf numFmtId="0" fontId="0" fillId="0" borderId="0"/>
  </cellStyleXfs>
  <cellXfs count="80">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3" fillId="0" borderId="0" xfId="0" applyFont="1"/>
    <xf numFmtId="0" fontId="5" fillId="0" borderId="0" xfId="0" applyFont="1"/>
    <xf numFmtId="164" fontId="5" fillId="0" borderId="0" xfId="0" applyNumberFormat="1" applyFont="1"/>
    <xf numFmtId="0" fontId="7" fillId="2" borderId="1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3" xfId="0" applyFont="1" applyBorder="1" applyAlignment="1">
      <alignment vertical="center"/>
    </xf>
    <xf numFmtId="164"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wrapText="1"/>
    </xf>
    <xf numFmtId="164" fontId="7" fillId="0" borderId="17" xfId="0" applyNumberFormat="1" applyFont="1" applyBorder="1" applyAlignment="1">
      <alignment horizontal="center" vertical="center"/>
    </xf>
    <xf numFmtId="164" fontId="10" fillId="0" borderId="13"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0" fontId="11" fillId="0" borderId="3" xfId="0" applyFont="1" applyBorder="1" applyAlignment="1">
      <alignment horizontal="left" vertical="center" indent="2"/>
    </xf>
    <xf numFmtId="164" fontId="11" fillId="0" borderId="1" xfId="0" applyNumberFormat="1" applyFont="1" applyBorder="1" applyAlignment="1">
      <alignment horizontal="center" vertical="center"/>
    </xf>
    <xf numFmtId="164" fontId="11" fillId="0" borderId="1" xfId="0" applyNumberFormat="1" applyFont="1" applyBorder="1" applyAlignment="1">
      <alignment horizontal="center" vertical="center" wrapText="1"/>
    </xf>
    <xf numFmtId="164" fontId="11" fillId="0" borderId="17" xfId="0" applyNumberFormat="1" applyFont="1" applyBorder="1" applyAlignment="1">
      <alignment horizontal="center" vertical="center"/>
    </xf>
    <xf numFmtId="164" fontId="13" fillId="0" borderId="13" xfId="0" applyNumberFormat="1" applyFont="1" applyBorder="1" applyAlignment="1">
      <alignment horizontal="center" vertical="center" wrapText="1"/>
    </xf>
    <xf numFmtId="164" fontId="13" fillId="0" borderId="6" xfId="0" applyNumberFormat="1" applyFont="1" applyBorder="1" applyAlignment="1">
      <alignment horizontal="center" vertical="center" wrapText="1"/>
    </xf>
    <xf numFmtId="0" fontId="11" fillId="0" borderId="3" xfId="0" applyFont="1" applyBorder="1" applyAlignment="1">
      <alignment horizontal="left" vertical="center" indent="4"/>
    </xf>
    <xf numFmtId="164" fontId="14" fillId="0" borderId="1" xfId="0" applyNumberFormat="1" applyFont="1" applyBorder="1" applyAlignment="1">
      <alignment horizontal="center" vertical="center"/>
    </xf>
    <xf numFmtId="0" fontId="11" fillId="0" borderId="3" xfId="0" applyFont="1" applyBorder="1" applyAlignment="1">
      <alignment horizontal="left" vertical="center" wrapText="1" indent="2"/>
    </xf>
    <xf numFmtId="0" fontId="7" fillId="0" borderId="3" xfId="0" applyFont="1" applyBorder="1" applyAlignment="1">
      <alignment vertical="center" wrapText="1"/>
    </xf>
    <xf numFmtId="0" fontId="7" fillId="0" borderId="3" xfId="0" applyFont="1" applyBorder="1" applyAlignment="1">
      <alignment horizontal="left" vertical="center"/>
    </xf>
    <xf numFmtId="0" fontId="7" fillId="3" borderId="4" xfId="0" applyFont="1" applyFill="1" applyBorder="1" applyAlignment="1">
      <alignment horizontal="left" vertical="center"/>
    </xf>
    <xf numFmtId="164" fontId="7" fillId="3" borderId="5" xfId="0" applyNumberFormat="1" applyFont="1" applyFill="1" applyBorder="1" applyAlignment="1">
      <alignment horizontal="center" vertical="center"/>
    </xf>
    <xf numFmtId="164" fontId="7" fillId="3" borderId="5" xfId="0" applyNumberFormat="1" applyFont="1" applyFill="1" applyBorder="1" applyAlignment="1">
      <alignment horizontal="center" vertical="center" wrapText="1"/>
    </xf>
    <xf numFmtId="164" fontId="7" fillId="3" borderId="19" xfId="0" applyNumberFormat="1" applyFont="1" applyFill="1" applyBorder="1" applyAlignment="1">
      <alignment horizontal="center" vertical="center"/>
    </xf>
    <xf numFmtId="164" fontId="10" fillId="3" borderId="12" xfId="0" applyNumberFormat="1" applyFont="1" applyFill="1" applyBorder="1" applyAlignment="1">
      <alignment horizontal="center" vertical="center" wrapText="1"/>
    </xf>
    <xf numFmtId="164" fontId="10" fillId="3" borderId="18" xfId="0" applyNumberFormat="1" applyFont="1" applyFill="1" applyBorder="1" applyAlignment="1">
      <alignment horizontal="center" vertical="center" wrapText="1"/>
    </xf>
    <xf numFmtId="164" fontId="7" fillId="0" borderId="7" xfId="0" applyNumberFormat="1" applyFont="1" applyBorder="1" applyAlignment="1">
      <alignment horizontal="center" vertical="center"/>
    </xf>
    <xf numFmtId="0" fontId="9" fillId="0" borderId="3" xfId="0" applyFont="1" applyBorder="1" applyAlignment="1">
      <alignment horizontal="left" vertical="center" wrapText="1" indent="3"/>
    </xf>
    <xf numFmtId="164" fontId="9" fillId="0" borderId="7" xfId="0" applyNumberFormat="1" applyFont="1" applyBorder="1" applyAlignment="1">
      <alignment horizontal="center" vertical="center"/>
    </xf>
    <xf numFmtId="164" fontId="9" fillId="0" borderId="1" xfId="0" applyNumberFormat="1" applyFont="1" applyBorder="1" applyAlignment="1">
      <alignment horizontal="center" vertical="center"/>
    </xf>
    <xf numFmtId="164" fontId="15" fillId="0" borderId="6" xfId="0" applyNumberFormat="1" applyFont="1" applyBorder="1" applyAlignment="1">
      <alignment horizontal="center" vertical="center" wrapText="1"/>
    </xf>
    <xf numFmtId="164" fontId="9" fillId="0" borderId="7"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0" fontId="11" fillId="0" borderId="3" xfId="0" applyFont="1" applyBorder="1" applyAlignment="1">
      <alignment horizontal="left" vertical="center" wrapText="1" indent="6"/>
    </xf>
    <xf numFmtId="164" fontId="11" fillId="0" borderId="7" xfId="0" applyNumberFormat="1" applyFont="1" applyBorder="1" applyAlignment="1">
      <alignment horizontal="center" vertical="center"/>
    </xf>
    <xf numFmtId="164" fontId="11" fillId="0" borderId="7" xfId="0" applyNumberFormat="1" applyFont="1" applyBorder="1" applyAlignment="1">
      <alignment horizontal="center" vertical="center" wrapText="1"/>
    </xf>
    <xf numFmtId="164" fontId="9" fillId="0" borderId="15" xfId="0" applyNumberFormat="1" applyFont="1" applyBorder="1" applyAlignment="1">
      <alignment horizontal="center" vertical="center"/>
    </xf>
    <xf numFmtId="164" fontId="9" fillId="0" borderId="16" xfId="0" applyNumberFormat="1" applyFont="1" applyBorder="1" applyAlignment="1">
      <alignment horizontal="center" vertical="center"/>
    </xf>
    <xf numFmtId="164" fontId="7" fillId="0" borderId="15" xfId="0" applyNumberFormat="1" applyFont="1" applyBorder="1" applyAlignment="1">
      <alignment horizontal="center" vertical="center"/>
    </xf>
    <xf numFmtId="0" fontId="9" fillId="0" borderId="14" xfId="0" applyFont="1" applyBorder="1" applyAlignment="1">
      <alignment horizontal="left" vertical="center" indent="3"/>
    </xf>
    <xf numFmtId="0" fontId="9" fillId="0" borderId="4" xfId="0" applyFont="1" applyBorder="1" applyAlignment="1">
      <alignment horizontal="left" vertical="center" wrapText="1" indent="3"/>
    </xf>
    <xf numFmtId="164" fontId="9" fillId="0" borderId="8" xfId="0" applyNumberFormat="1" applyFont="1" applyBorder="1" applyAlignment="1">
      <alignment horizontal="center" vertical="center"/>
    </xf>
    <xf numFmtId="164" fontId="9" fillId="0" borderId="5" xfId="0"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11" fillId="0" borderId="14" xfId="0" applyFont="1" applyBorder="1" applyAlignment="1">
      <alignment horizontal="left" vertical="center" wrapText="1" indent="6"/>
    </xf>
    <xf numFmtId="164" fontId="15" fillId="0" borderId="13" xfId="0" applyNumberFormat="1" applyFont="1" applyBorder="1" applyAlignment="1">
      <alignment horizontal="center" vertical="center" wrapText="1"/>
    </xf>
    <xf numFmtId="164" fontId="9" fillId="0" borderId="19" xfId="0" applyNumberFormat="1" applyFont="1" applyBorder="1" applyAlignment="1">
      <alignment horizontal="center" vertical="center"/>
    </xf>
    <xf numFmtId="164" fontId="11" fillId="0" borderId="15" xfId="0" applyNumberFormat="1" applyFont="1" applyBorder="1" applyAlignment="1">
      <alignment horizontal="center" vertical="center"/>
    </xf>
    <xf numFmtId="164" fontId="11" fillId="0" borderId="16" xfId="0" applyNumberFormat="1" applyFont="1" applyBorder="1" applyAlignment="1">
      <alignment horizontal="center" vertical="center"/>
    </xf>
    <xf numFmtId="164" fontId="15" fillId="0" borderId="12" xfId="0" applyNumberFormat="1" applyFont="1" applyBorder="1" applyAlignment="1">
      <alignment horizontal="center" vertical="center" wrapText="1"/>
    </xf>
    <xf numFmtId="164" fontId="15" fillId="0" borderId="18" xfId="0" applyNumberFormat="1" applyFont="1" applyBorder="1" applyAlignment="1">
      <alignment horizontal="center" vertical="center" wrapText="1"/>
    </xf>
    <xf numFmtId="164" fontId="1" fillId="0" borderId="0" xfId="0" applyNumberFormat="1" applyFont="1"/>
    <xf numFmtId="164" fontId="14" fillId="0" borderId="17" xfId="0" applyNumberFormat="1" applyFont="1" applyBorder="1" applyAlignment="1">
      <alignment horizontal="center" vertical="center" wrapText="1"/>
    </xf>
    <xf numFmtId="164" fontId="9" fillId="0" borderId="17" xfId="0" applyNumberFormat="1" applyFont="1" applyBorder="1" applyAlignment="1">
      <alignment horizontal="center" vertical="center"/>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2" xfId="0" applyFont="1" applyFill="1" applyBorder="1" applyAlignment="1">
      <alignment horizontal="center" vertical="center"/>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4" fillId="0" borderId="0" xfId="0" applyFont="1" applyAlignment="1">
      <alignment horizontal="left" vertical="center" wrapText="1"/>
    </xf>
    <xf numFmtId="0" fontId="16"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7"/>
  <sheetViews>
    <sheetView tabSelected="1" workbookViewId="0">
      <selection activeCell="D46" sqref="D46"/>
    </sheetView>
  </sheetViews>
  <sheetFormatPr defaultRowHeight="14.25" x14ac:dyDescent="0.2"/>
  <cols>
    <col min="1" max="1" width="9.140625" style="1"/>
    <col min="2" max="2" width="46.28515625" style="2" customWidth="1"/>
    <col min="3" max="7" width="18.7109375" style="3" customWidth="1"/>
    <col min="8" max="16384" width="9.140625" style="1"/>
  </cols>
  <sheetData>
    <row r="1" spans="2:7" ht="15" thickBot="1" x14ac:dyDescent="0.25"/>
    <row r="2" spans="2:7" ht="41.25" customHeight="1" x14ac:dyDescent="0.2">
      <c r="B2" s="70" t="s">
        <v>39</v>
      </c>
      <c r="C2" s="71"/>
      <c r="D2" s="71"/>
      <c r="E2" s="71"/>
      <c r="F2" s="71"/>
      <c r="G2" s="72"/>
    </row>
    <row r="3" spans="2:7" ht="36.75" customHeight="1" x14ac:dyDescent="0.2">
      <c r="B3" s="73" t="s">
        <v>0</v>
      </c>
      <c r="C3" s="74" t="s">
        <v>41</v>
      </c>
      <c r="D3" s="74" t="s">
        <v>53</v>
      </c>
      <c r="E3" s="75" t="s">
        <v>57</v>
      </c>
      <c r="F3" s="76" t="s">
        <v>34</v>
      </c>
      <c r="G3" s="77"/>
    </row>
    <row r="4" spans="2:7" ht="51" customHeight="1" x14ac:dyDescent="0.2">
      <c r="B4" s="73"/>
      <c r="C4" s="74"/>
      <c r="D4" s="74"/>
      <c r="E4" s="75"/>
      <c r="F4" s="9" t="s">
        <v>40</v>
      </c>
      <c r="G4" s="10" t="s">
        <v>101</v>
      </c>
    </row>
    <row r="5" spans="2:7" ht="15.75" x14ac:dyDescent="0.2">
      <c r="B5" s="63" t="s">
        <v>21</v>
      </c>
      <c r="C5" s="64"/>
      <c r="D5" s="64"/>
      <c r="E5" s="64"/>
      <c r="F5" s="64"/>
      <c r="G5" s="65"/>
    </row>
    <row r="6" spans="2:7" s="6" customFormat="1" ht="31.5" x14ac:dyDescent="0.25">
      <c r="B6" s="11" t="s">
        <v>1</v>
      </c>
      <c r="C6" s="12">
        <v>3850</v>
      </c>
      <c r="D6" s="13">
        <v>4700</v>
      </c>
      <c r="E6" s="14">
        <f>SUM(E7:E8)</f>
        <v>3350</v>
      </c>
      <c r="F6" s="15" t="s">
        <v>58</v>
      </c>
      <c r="G6" s="16" t="s">
        <v>90</v>
      </c>
    </row>
    <row r="7" spans="2:7" s="7" customFormat="1" ht="30" customHeight="1" x14ac:dyDescent="0.2">
      <c r="B7" s="17" t="s">
        <v>42</v>
      </c>
      <c r="C7" s="18">
        <v>3850</v>
      </c>
      <c r="D7" s="19">
        <v>4370</v>
      </c>
      <c r="E7" s="20">
        <v>3350</v>
      </c>
      <c r="F7" s="21" t="s">
        <v>58</v>
      </c>
      <c r="G7" s="22" t="s">
        <v>91</v>
      </c>
    </row>
    <row r="8" spans="2:7" s="7" customFormat="1" ht="30" customHeight="1" x14ac:dyDescent="0.2">
      <c r="B8" s="17" t="s">
        <v>23</v>
      </c>
      <c r="C8" s="18">
        <v>0</v>
      </c>
      <c r="D8" s="19">
        <v>330</v>
      </c>
      <c r="E8" s="20">
        <v>0</v>
      </c>
      <c r="F8" s="54" t="s">
        <v>84</v>
      </c>
      <c r="G8" s="22" t="s">
        <v>59</v>
      </c>
    </row>
    <row r="9" spans="2:7" s="7" customFormat="1" ht="30" customHeight="1" x14ac:dyDescent="0.2">
      <c r="B9" s="23" t="s">
        <v>16</v>
      </c>
      <c r="C9" s="18">
        <v>0</v>
      </c>
      <c r="D9" s="19">
        <v>45</v>
      </c>
      <c r="E9" s="20">
        <v>0</v>
      </c>
      <c r="F9" s="54" t="s">
        <v>84</v>
      </c>
      <c r="G9" s="22" t="s">
        <v>60</v>
      </c>
    </row>
    <row r="10" spans="2:7" s="6" customFormat="1" ht="30" customHeight="1" x14ac:dyDescent="0.25">
      <c r="B10" s="11" t="s">
        <v>3</v>
      </c>
      <c r="C10" s="12">
        <v>925.1</v>
      </c>
      <c r="D10" s="13">
        <v>1350</v>
      </c>
      <c r="E10" s="14">
        <v>958.4</v>
      </c>
      <c r="F10" s="15" t="s">
        <v>61</v>
      </c>
      <c r="G10" s="16" t="s">
        <v>62</v>
      </c>
    </row>
    <row r="11" spans="2:7" s="6" customFormat="1" ht="30" customHeight="1" x14ac:dyDescent="0.25">
      <c r="B11" s="11" t="s">
        <v>48</v>
      </c>
      <c r="C11" s="12">
        <v>180.8</v>
      </c>
      <c r="D11" s="13" t="s">
        <v>18</v>
      </c>
      <c r="E11" s="14" t="s">
        <v>4</v>
      </c>
      <c r="F11" s="15" t="s">
        <v>18</v>
      </c>
      <c r="G11" s="16" t="s">
        <v>18</v>
      </c>
    </row>
    <row r="12" spans="2:7" s="7" customFormat="1" ht="30" customHeight="1" x14ac:dyDescent="0.2">
      <c r="B12" s="17" t="s">
        <v>37</v>
      </c>
      <c r="C12" s="18">
        <v>178.4</v>
      </c>
      <c r="D12" s="19">
        <v>302</v>
      </c>
      <c r="E12" s="20">
        <v>261</v>
      </c>
      <c r="F12" s="21" t="s">
        <v>63</v>
      </c>
      <c r="G12" s="22" t="s">
        <v>64</v>
      </c>
    </row>
    <row r="13" spans="2:7" s="7" customFormat="1" ht="30" customHeight="1" x14ac:dyDescent="0.2">
      <c r="B13" s="17" t="s">
        <v>38</v>
      </c>
      <c r="C13" s="18">
        <v>2.4</v>
      </c>
      <c r="D13" s="19" t="s">
        <v>5</v>
      </c>
      <c r="E13" s="20" t="s">
        <v>5</v>
      </c>
      <c r="F13" s="15" t="s">
        <v>54</v>
      </c>
      <c r="G13" s="16" t="s">
        <v>54</v>
      </c>
    </row>
    <row r="14" spans="2:7" s="6" customFormat="1" ht="30" customHeight="1" x14ac:dyDescent="0.25">
      <c r="B14" s="11" t="s">
        <v>13</v>
      </c>
      <c r="C14" s="12">
        <v>674</v>
      </c>
      <c r="D14" s="13">
        <v>755</v>
      </c>
      <c r="E14" s="14">
        <v>674</v>
      </c>
      <c r="F14" s="15" t="s">
        <v>65</v>
      </c>
      <c r="G14" s="16" t="s">
        <v>66</v>
      </c>
    </row>
    <row r="15" spans="2:7" s="6" customFormat="1" ht="30" customHeight="1" x14ac:dyDescent="0.25">
      <c r="B15" s="11" t="s">
        <v>43</v>
      </c>
      <c r="C15" s="24" t="s">
        <v>30</v>
      </c>
      <c r="D15" s="13" t="s">
        <v>18</v>
      </c>
      <c r="E15" s="14" t="s">
        <v>54</v>
      </c>
      <c r="F15" s="15" t="s">
        <v>18</v>
      </c>
      <c r="G15" s="16" t="s">
        <v>18</v>
      </c>
    </row>
    <row r="16" spans="2:7" s="7" customFormat="1" ht="30" customHeight="1" x14ac:dyDescent="0.2">
      <c r="B16" s="17" t="s">
        <v>24</v>
      </c>
      <c r="C16" s="18">
        <v>619.6</v>
      </c>
      <c r="D16" s="19">
        <v>835</v>
      </c>
      <c r="E16" s="20">
        <v>619.6</v>
      </c>
      <c r="F16" s="21" t="s">
        <v>65</v>
      </c>
      <c r="G16" s="22" t="s">
        <v>67</v>
      </c>
    </row>
    <row r="17" spans="2:15" s="7" customFormat="1" ht="30" customHeight="1" x14ac:dyDescent="0.2">
      <c r="B17" s="23" t="s">
        <v>17</v>
      </c>
      <c r="C17" s="18">
        <v>250</v>
      </c>
      <c r="D17" s="19">
        <v>290</v>
      </c>
      <c r="E17" s="20">
        <v>250</v>
      </c>
      <c r="F17" s="21" t="s">
        <v>65</v>
      </c>
      <c r="G17" s="22" t="s">
        <v>68</v>
      </c>
    </row>
    <row r="18" spans="2:15" s="7" customFormat="1" ht="30" customHeight="1" x14ac:dyDescent="0.2">
      <c r="B18" s="23" t="s">
        <v>27</v>
      </c>
      <c r="C18" s="18">
        <v>21.3</v>
      </c>
      <c r="D18" s="19">
        <v>51.5</v>
      </c>
      <c r="E18" s="20" t="s">
        <v>5</v>
      </c>
      <c r="F18" s="15" t="s">
        <v>54</v>
      </c>
      <c r="G18" s="16" t="s">
        <v>54</v>
      </c>
    </row>
    <row r="19" spans="2:15" s="7" customFormat="1" ht="30" customHeight="1" x14ac:dyDescent="0.2">
      <c r="B19" s="17" t="s">
        <v>44</v>
      </c>
      <c r="C19" s="18" t="s">
        <v>5</v>
      </c>
      <c r="D19" s="19">
        <v>137.5</v>
      </c>
      <c r="E19" s="20" t="s">
        <v>5</v>
      </c>
      <c r="F19" s="15" t="s">
        <v>54</v>
      </c>
      <c r="G19" s="16" t="s">
        <v>54</v>
      </c>
    </row>
    <row r="20" spans="2:15" s="7" customFormat="1" ht="30" customHeight="1" x14ac:dyDescent="0.2">
      <c r="B20" s="17" t="s">
        <v>26</v>
      </c>
      <c r="C20" s="18">
        <v>71.387</v>
      </c>
      <c r="D20" s="19" t="s">
        <v>5</v>
      </c>
      <c r="E20" s="20" t="s">
        <v>5</v>
      </c>
      <c r="F20" s="15" t="s">
        <v>54</v>
      </c>
      <c r="G20" s="16" t="s">
        <v>54</v>
      </c>
    </row>
    <row r="21" spans="2:15" s="7" customFormat="1" ht="30" customHeight="1" x14ac:dyDescent="0.2">
      <c r="B21" s="23" t="s">
        <v>27</v>
      </c>
      <c r="C21" s="18">
        <v>3.5</v>
      </c>
      <c r="D21" s="19">
        <v>7.5</v>
      </c>
      <c r="E21" s="20" t="s">
        <v>5</v>
      </c>
      <c r="F21" s="15" t="s">
        <v>54</v>
      </c>
      <c r="G21" s="16" t="s">
        <v>54</v>
      </c>
    </row>
    <row r="22" spans="2:15" s="6" customFormat="1" ht="30" customHeight="1" x14ac:dyDescent="0.25">
      <c r="B22" s="11" t="s">
        <v>45</v>
      </c>
      <c r="C22" s="12">
        <v>101.3</v>
      </c>
      <c r="D22" s="13" t="s">
        <v>18</v>
      </c>
      <c r="E22" s="14" t="s">
        <v>54</v>
      </c>
      <c r="F22" s="15" t="s">
        <v>54</v>
      </c>
      <c r="G22" s="16" t="s">
        <v>54</v>
      </c>
    </row>
    <row r="23" spans="2:15" s="7" customFormat="1" ht="30" customHeight="1" x14ac:dyDescent="0.2">
      <c r="B23" s="25" t="s">
        <v>24</v>
      </c>
      <c r="C23" s="18">
        <v>78.5</v>
      </c>
      <c r="D23" s="19">
        <v>145</v>
      </c>
      <c r="E23" s="20">
        <v>78.5</v>
      </c>
      <c r="F23" s="21" t="s">
        <v>65</v>
      </c>
      <c r="G23" s="22" t="s">
        <v>69</v>
      </c>
    </row>
    <row r="24" spans="2:15" s="7" customFormat="1" ht="30" customHeight="1" x14ac:dyDescent="0.2">
      <c r="B24" s="25" t="s">
        <v>26</v>
      </c>
      <c r="C24" s="18">
        <v>22.8</v>
      </c>
      <c r="D24" s="19" t="s">
        <v>5</v>
      </c>
      <c r="E24" s="20" t="s">
        <v>5</v>
      </c>
      <c r="F24" s="15" t="s">
        <v>54</v>
      </c>
      <c r="G24" s="16" t="s">
        <v>54</v>
      </c>
    </row>
    <row r="25" spans="2:15" s="6" customFormat="1" ht="30" customHeight="1" x14ac:dyDescent="0.25">
      <c r="B25" s="26" t="s">
        <v>20</v>
      </c>
      <c r="C25" s="12">
        <v>330.5</v>
      </c>
      <c r="D25" s="13">
        <v>607.5</v>
      </c>
      <c r="E25" s="14" t="s">
        <v>54</v>
      </c>
      <c r="F25" s="15" t="s">
        <v>54</v>
      </c>
      <c r="G25" s="16" t="s">
        <v>54</v>
      </c>
    </row>
    <row r="26" spans="2:15" s="7" customFormat="1" ht="30" customHeight="1" x14ac:dyDescent="0.2">
      <c r="B26" s="25" t="s">
        <v>24</v>
      </c>
      <c r="C26" s="18">
        <v>302</v>
      </c>
      <c r="D26" s="19">
        <v>523.95000000000005</v>
      </c>
      <c r="E26" s="20">
        <v>237</v>
      </c>
      <c r="F26" s="21" t="s">
        <v>70</v>
      </c>
      <c r="G26" s="22" t="s">
        <v>71</v>
      </c>
      <c r="I26" s="8"/>
      <c r="J26" s="8"/>
      <c r="L26" s="8"/>
      <c r="M26" s="8"/>
      <c r="N26" s="8"/>
      <c r="O26" s="8"/>
    </row>
    <row r="27" spans="2:15" s="7" customFormat="1" ht="30" customHeight="1" x14ac:dyDescent="0.2">
      <c r="B27" s="25" t="s">
        <v>26</v>
      </c>
      <c r="C27" s="18">
        <v>28.5</v>
      </c>
      <c r="D27" s="19">
        <v>51.05</v>
      </c>
      <c r="E27" s="20" t="s">
        <v>5</v>
      </c>
      <c r="F27" s="15" t="s">
        <v>54</v>
      </c>
      <c r="G27" s="16" t="s">
        <v>54</v>
      </c>
    </row>
    <row r="28" spans="2:15" s="7" customFormat="1" ht="30" customHeight="1" x14ac:dyDescent="0.2">
      <c r="B28" s="25" t="s">
        <v>19</v>
      </c>
      <c r="C28" s="18">
        <v>0</v>
      </c>
      <c r="D28" s="19">
        <v>32.5</v>
      </c>
      <c r="E28" s="20">
        <v>0</v>
      </c>
      <c r="F28" s="54" t="s">
        <v>84</v>
      </c>
      <c r="G28" s="22" t="s">
        <v>72</v>
      </c>
    </row>
    <row r="29" spans="2:15" s="6" customFormat="1" ht="30" customHeight="1" x14ac:dyDescent="0.25">
      <c r="B29" s="26" t="s">
        <v>2</v>
      </c>
      <c r="C29" s="12">
        <v>0</v>
      </c>
      <c r="D29" s="13">
        <v>24</v>
      </c>
      <c r="E29" s="14">
        <v>0</v>
      </c>
      <c r="F29" s="15" t="s">
        <v>84</v>
      </c>
      <c r="G29" s="16" t="s">
        <v>86</v>
      </c>
    </row>
    <row r="30" spans="2:15" s="6" customFormat="1" ht="30" customHeight="1" x14ac:dyDescent="0.25">
      <c r="B30" s="26" t="s">
        <v>28</v>
      </c>
      <c r="C30" s="12">
        <v>75</v>
      </c>
      <c r="D30" s="13">
        <v>102.5</v>
      </c>
      <c r="E30" s="14">
        <v>75</v>
      </c>
      <c r="F30" s="15" t="s">
        <v>65</v>
      </c>
      <c r="G30" s="16" t="s">
        <v>73</v>
      </c>
    </row>
    <row r="31" spans="2:15" s="6" customFormat="1" ht="30" customHeight="1" x14ac:dyDescent="0.25">
      <c r="B31" s="11" t="s">
        <v>22</v>
      </c>
      <c r="C31" s="12">
        <v>72.5</v>
      </c>
      <c r="D31" s="13">
        <v>138</v>
      </c>
      <c r="E31" s="14">
        <v>90.01</v>
      </c>
      <c r="F31" s="15" t="s">
        <v>74</v>
      </c>
      <c r="G31" s="16" t="s">
        <v>75</v>
      </c>
    </row>
    <row r="32" spans="2:15" s="7" customFormat="1" ht="30" customHeight="1" x14ac:dyDescent="0.2">
      <c r="B32" s="17" t="s">
        <v>24</v>
      </c>
      <c r="C32" s="18">
        <v>0</v>
      </c>
      <c r="D32" s="19">
        <v>100</v>
      </c>
      <c r="E32" s="20">
        <v>90.01</v>
      </c>
      <c r="F32" s="21" t="s">
        <v>85</v>
      </c>
      <c r="G32" s="22" t="s">
        <v>76</v>
      </c>
    </row>
    <row r="33" spans="2:9" s="7" customFormat="1" ht="30" customHeight="1" x14ac:dyDescent="0.2">
      <c r="B33" s="17" t="s">
        <v>25</v>
      </c>
      <c r="C33" s="18">
        <v>72.5</v>
      </c>
      <c r="D33" s="19">
        <v>38</v>
      </c>
      <c r="E33" s="20">
        <v>0</v>
      </c>
      <c r="F33" s="21" t="s">
        <v>77</v>
      </c>
      <c r="G33" s="22" t="s">
        <v>78</v>
      </c>
    </row>
    <row r="34" spans="2:9" s="6" customFormat="1" ht="30" customHeight="1" x14ac:dyDescent="0.25">
      <c r="B34" s="27" t="s">
        <v>33</v>
      </c>
      <c r="C34" s="12">
        <v>0</v>
      </c>
      <c r="D34" s="13">
        <v>2</v>
      </c>
      <c r="E34" s="14">
        <v>0</v>
      </c>
      <c r="F34" s="15" t="s">
        <v>65</v>
      </c>
      <c r="G34" s="16" t="s">
        <v>79</v>
      </c>
    </row>
    <row r="35" spans="2:9" s="7" customFormat="1" ht="30" customHeight="1" x14ac:dyDescent="0.2">
      <c r="B35" s="17" t="s">
        <v>25</v>
      </c>
      <c r="C35" s="18">
        <v>0</v>
      </c>
      <c r="D35" s="19">
        <v>2</v>
      </c>
      <c r="E35" s="20">
        <v>0</v>
      </c>
      <c r="F35" s="54" t="s">
        <v>84</v>
      </c>
      <c r="G35" s="22" t="s">
        <v>79</v>
      </c>
    </row>
    <row r="36" spans="2:9" s="6" customFormat="1" ht="30" customHeight="1" thickBot="1" x14ac:dyDescent="0.3">
      <c r="B36" s="28" t="s">
        <v>29</v>
      </c>
      <c r="C36" s="29">
        <v>6702.6009999999997</v>
      </c>
      <c r="D36" s="30">
        <v>8837.4500000000007</v>
      </c>
      <c r="E36" s="31">
        <f>SUM(E7,E8,E10,E12,E14,E16,E23,E26,E29,E30,E32)</f>
        <v>6343.51</v>
      </c>
      <c r="F36" s="32" t="s">
        <v>80</v>
      </c>
      <c r="G36" s="33" t="s">
        <v>92</v>
      </c>
    </row>
    <row r="37" spans="2:9" ht="15" thickBot="1" x14ac:dyDescent="0.25">
      <c r="B37" s="1"/>
      <c r="C37" s="5"/>
      <c r="D37" s="5"/>
      <c r="E37" s="5"/>
      <c r="F37" s="5"/>
      <c r="G37" s="5"/>
    </row>
    <row r="38" spans="2:9" ht="15.75" x14ac:dyDescent="0.2">
      <c r="B38" s="66" t="s">
        <v>6</v>
      </c>
      <c r="C38" s="67"/>
      <c r="D38" s="67"/>
      <c r="E38" s="68"/>
      <c r="F38" s="68"/>
      <c r="G38" s="69"/>
    </row>
    <row r="39" spans="2:9" ht="31.5" x14ac:dyDescent="0.2">
      <c r="B39" s="26" t="s">
        <v>7</v>
      </c>
      <c r="C39" s="34">
        <v>408.762</v>
      </c>
      <c r="D39" s="12">
        <v>488.62099999999998</v>
      </c>
      <c r="E39" s="14">
        <v>457</v>
      </c>
      <c r="F39" s="15" t="s">
        <v>81</v>
      </c>
      <c r="G39" s="16" t="s">
        <v>104</v>
      </c>
    </row>
    <row r="40" spans="2:9" ht="30" x14ac:dyDescent="0.2">
      <c r="B40" s="35" t="s">
        <v>9</v>
      </c>
      <c r="C40" s="36">
        <v>69.546999999999997</v>
      </c>
      <c r="D40" s="37">
        <v>128.42099999999999</v>
      </c>
      <c r="E40" s="62">
        <v>69.546999999999997</v>
      </c>
      <c r="F40" s="54" t="s">
        <v>65</v>
      </c>
      <c r="G40" s="38" t="s">
        <v>93</v>
      </c>
      <c r="H40" s="60"/>
      <c r="I40" s="60"/>
    </row>
    <row r="41" spans="2:9" ht="18" x14ac:dyDescent="0.2">
      <c r="B41" s="35" t="s">
        <v>87</v>
      </c>
      <c r="C41" s="36" t="s">
        <v>4</v>
      </c>
      <c r="D41" s="37" t="s">
        <v>54</v>
      </c>
      <c r="E41" s="62">
        <v>7.2220000000000004</v>
      </c>
      <c r="F41" s="15" t="s">
        <v>54</v>
      </c>
      <c r="G41" s="16" t="s">
        <v>54</v>
      </c>
      <c r="H41" s="60"/>
      <c r="I41" s="60"/>
    </row>
    <row r="42" spans="2:9" ht="30" x14ac:dyDescent="0.2">
      <c r="B42" s="35" t="s">
        <v>10</v>
      </c>
      <c r="C42" s="39">
        <v>206</v>
      </c>
      <c r="D42" s="40">
        <v>226</v>
      </c>
      <c r="E42" s="62">
        <v>206</v>
      </c>
      <c r="F42" s="54" t="s">
        <v>65</v>
      </c>
      <c r="G42" s="38" t="s">
        <v>94</v>
      </c>
    </row>
    <row r="43" spans="2:9" ht="15.75" x14ac:dyDescent="0.2">
      <c r="B43" s="41" t="s">
        <v>11</v>
      </c>
      <c r="C43" s="42">
        <v>165</v>
      </c>
      <c r="D43" s="18">
        <v>176</v>
      </c>
      <c r="E43" s="20" t="s">
        <v>5</v>
      </c>
      <c r="F43" s="15" t="s">
        <v>54</v>
      </c>
      <c r="G43" s="16" t="s">
        <v>54</v>
      </c>
    </row>
    <row r="44" spans="2:9" ht="15.75" x14ac:dyDescent="0.2">
      <c r="B44" s="41" t="s">
        <v>15</v>
      </c>
      <c r="C44" s="43">
        <v>41</v>
      </c>
      <c r="D44" s="19">
        <v>50</v>
      </c>
      <c r="E44" s="20" t="s">
        <v>5</v>
      </c>
      <c r="F44" s="15" t="s">
        <v>54</v>
      </c>
      <c r="G44" s="16" t="s">
        <v>54</v>
      </c>
    </row>
    <row r="45" spans="2:9" ht="30" x14ac:dyDescent="0.2">
      <c r="B45" s="35" t="s">
        <v>12</v>
      </c>
      <c r="C45" s="36">
        <v>24.5</v>
      </c>
      <c r="D45" s="37">
        <v>26</v>
      </c>
      <c r="E45" s="62">
        <v>24.452999999999999</v>
      </c>
      <c r="F45" s="54" t="s">
        <v>95</v>
      </c>
      <c r="G45" s="38" t="s">
        <v>96</v>
      </c>
    </row>
    <row r="46" spans="2:9" ht="30" x14ac:dyDescent="0.2">
      <c r="B46" s="35" t="s">
        <v>88</v>
      </c>
      <c r="C46" s="44">
        <v>108.8</v>
      </c>
      <c r="D46" s="45">
        <v>108.2</v>
      </c>
      <c r="E46" s="62">
        <v>149.762</v>
      </c>
      <c r="F46" s="54" t="s">
        <v>97</v>
      </c>
      <c r="G46" s="38" t="s">
        <v>98</v>
      </c>
    </row>
    <row r="47" spans="2:9" ht="30" x14ac:dyDescent="0.2">
      <c r="B47" s="53" t="s">
        <v>35</v>
      </c>
      <c r="C47" s="56" t="s">
        <v>5</v>
      </c>
      <c r="D47" s="57">
        <v>48.4</v>
      </c>
      <c r="E47" s="20" t="s">
        <v>5</v>
      </c>
      <c r="F47" s="15" t="s">
        <v>54</v>
      </c>
      <c r="G47" s="16" t="s">
        <v>54</v>
      </c>
    </row>
    <row r="48" spans="2:9" ht="15.75" x14ac:dyDescent="0.2">
      <c r="B48" s="53" t="s">
        <v>36</v>
      </c>
      <c r="C48" s="56" t="s">
        <v>5</v>
      </c>
      <c r="D48" s="18">
        <v>9.8000000000000007</v>
      </c>
      <c r="E48" s="20" t="s">
        <v>5</v>
      </c>
      <c r="F48" s="15" t="s">
        <v>54</v>
      </c>
      <c r="G48" s="16" t="s">
        <v>54</v>
      </c>
    </row>
    <row r="49" spans="2:7" ht="30" x14ac:dyDescent="0.2">
      <c r="B49" s="53" t="s">
        <v>22</v>
      </c>
      <c r="C49" s="56">
        <v>58.8</v>
      </c>
      <c r="D49" s="56">
        <v>50</v>
      </c>
      <c r="E49" s="20">
        <v>99.762</v>
      </c>
      <c r="F49" s="21" t="s">
        <v>102</v>
      </c>
      <c r="G49" s="22" t="s">
        <v>99</v>
      </c>
    </row>
    <row r="50" spans="2:7" ht="31.5" x14ac:dyDescent="0.2">
      <c r="B50" s="26" t="s">
        <v>14</v>
      </c>
      <c r="C50" s="46">
        <f>SUM(C51:C53)</f>
        <v>765.08400000000006</v>
      </c>
      <c r="D50" s="46" t="s">
        <v>18</v>
      </c>
      <c r="E50" s="61" t="s">
        <v>4</v>
      </c>
      <c r="F50" s="15" t="s">
        <v>54</v>
      </c>
      <c r="G50" s="16" t="s">
        <v>54</v>
      </c>
    </row>
    <row r="51" spans="2:7" ht="15.75" x14ac:dyDescent="0.2">
      <c r="B51" s="47" t="s">
        <v>1</v>
      </c>
      <c r="C51" s="44">
        <v>511</v>
      </c>
      <c r="D51" s="44">
        <v>590.07000000000005</v>
      </c>
      <c r="E51" s="20" t="s">
        <v>5</v>
      </c>
      <c r="F51" s="15" t="s">
        <v>54</v>
      </c>
      <c r="G51" s="16" t="s">
        <v>54</v>
      </c>
    </row>
    <row r="52" spans="2:7" ht="15.75" x14ac:dyDescent="0.2">
      <c r="B52" s="47" t="s">
        <v>13</v>
      </c>
      <c r="C52" s="44">
        <v>184</v>
      </c>
      <c r="D52" s="57" t="s">
        <v>55</v>
      </c>
      <c r="E52" s="20" t="s">
        <v>5</v>
      </c>
      <c r="F52" s="15" t="s">
        <v>54</v>
      </c>
      <c r="G52" s="16" t="s">
        <v>54</v>
      </c>
    </row>
    <row r="53" spans="2:7" ht="30.75" thickBot="1" x14ac:dyDescent="0.25">
      <c r="B53" s="48" t="s">
        <v>8</v>
      </c>
      <c r="C53" s="49">
        <v>70.084000000000003</v>
      </c>
      <c r="D53" s="50">
        <v>78.108999999999995</v>
      </c>
      <c r="E53" s="55">
        <v>67</v>
      </c>
      <c r="F53" s="58" t="s">
        <v>82</v>
      </c>
      <c r="G53" s="59" t="s">
        <v>83</v>
      </c>
    </row>
    <row r="54" spans="2:7" x14ac:dyDescent="0.2">
      <c r="B54" s="1"/>
      <c r="C54" s="5"/>
      <c r="D54" s="5"/>
      <c r="E54" s="5"/>
      <c r="F54" s="5"/>
      <c r="G54" s="5"/>
    </row>
    <row r="55" spans="2:7" x14ac:dyDescent="0.2">
      <c r="B55" s="51" t="s">
        <v>32</v>
      </c>
      <c r="C55" s="52"/>
      <c r="D55" s="52"/>
      <c r="E55" s="52"/>
      <c r="F55" s="52"/>
      <c r="G55" s="52"/>
    </row>
    <row r="56" spans="2:7" ht="40.5" customHeight="1" x14ac:dyDescent="0.2">
      <c r="B56" s="78" t="s">
        <v>56</v>
      </c>
      <c r="C56" s="78"/>
      <c r="D56" s="78"/>
      <c r="E56" s="78"/>
      <c r="F56" s="78"/>
      <c r="G56" s="78"/>
    </row>
    <row r="57" spans="2:7" ht="24.75" customHeight="1" x14ac:dyDescent="0.2">
      <c r="B57" s="79" t="s">
        <v>47</v>
      </c>
      <c r="C57" s="79"/>
      <c r="D57" s="79"/>
      <c r="E57" s="79"/>
      <c r="F57" s="79"/>
      <c r="G57" s="79"/>
    </row>
    <row r="58" spans="2:7" ht="16.5" customHeight="1" x14ac:dyDescent="0.2">
      <c r="B58" s="78" t="s">
        <v>46</v>
      </c>
      <c r="C58" s="78"/>
      <c r="D58" s="78"/>
      <c r="E58" s="78"/>
      <c r="F58" s="78"/>
      <c r="G58" s="78"/>
    </row>
    <row r="59" spans="2:7" ht="27" customHeight="1" x14ac:dyDescent="0.2">
      <c r="B59" s="78" t="s">
        <v>49</v>
      </c>
      <c r="C59" s="78"/>
      <c r="D59" s="78"/>
      <c r="E59" s="78"/>
      <c r="F59" s="78"/>
      <c r="G59" s="78"/>
    </row>
    <row r="60" spans="2:7" ht="29.25" customHeight="1" x14ac:dyDescent="0.2">
      <c r="B60" s="78" t="s">
        <v>50</v>
      </c>
      <c r="C60" s="78"/>
      <c r="D60" s="78"/>
      <c r="E60" s="78"/>
      <c r="F60" s="78"/>
      <c r="G60" s="78"/>
    </row>
    <row r="61" spans="2:7" ht="24" customHeight="1" x14ac:dyDescent="0.2">
      <c r="B61" s="78" t="s">
        <v>31</v>
      </c>
      <c r="C61" s="78"/>
      <c r="D61" s="78"/>
      <c r="E61" s="78"/>
      <c r="F61" s="78"/>
      <c r="G61" s="78"/>
    </row>
    <row r="62" spans="2:7" ht="19.5" customHeight="1" x14ac:dyDescent="0.2">
      <c r="B62" s="78" t="s">
        <v>51</v>
      </c>
      <c r="C62" s="78"/>
      <c r="D62" s="78"/>
      <c r="E62" s="78"/>
      <c r="F62" s="78"/>
      <c r="G62" s="78"/>
    </row>
    <row r="63" spans="2:7" ht="26.25" customHeight="1" x14ac:dyDescent="0.2">
      <c r="B63" s="78" t="s">
        <v>52</v>
      </c>
      <c r="C63" s="78"/>
      <c r="D63" s="78"/>
      <c r="E63" s="78"/>
      <c r="F63" s="78"/>
      <c r="G63" s="78"/>
    </row>
    <row r="64" spans="2:7" ht="26.25" customHeight="1" x14ac:dyDescent="0.2">
      <c r="B64" s="78" t="s">
        <v>103</v>
      </c>
      <c r="C64" s="78"/>
      <c r="D64" s="78"/>
      <c r="E64" s="78"/>
      <c r="F64" s="78"/>
      <c r="G64" s="78"/>
    </row>
    <row r="65" spans="2:2" x14ac:dyDescent="0.2">
      <c r="B65" s="51" t="s">
        <v>100</v>
      </c>
    </row>
    <row r="66" spans="2:2" x14ac:dyDescent="0.2">
      <c r="B66" s="4"/>
    </row>
    <row r="67" spans="2:2" x14ac:dyDescent="0.2">
      <c r="B67" s="2" t="s">
        <v>89</v>
      </c>
    </row>
  </sheetData>
  <mergeCells count="17">
    <mergeCell ref="B56:G56"/>
    <mergeCell ref="B57:G57"/>
    <mergeCell ref="B62:G62"/>
    <mergeCell ref="B63:G63"/>
    <mergeCell ref="B64:G64"/>
    <mergeCell ref="B58:G58"/>
    <mergeCell ref="B59:G59"/>
    <mergeCell ref="B60:G60"/>
    <mergeCell ref="B61:G61"/>
    <mergeCell ref="B5:G5"/>
    <mergeCell ref="B38:G38"/>
    <mergeCell ref="B2:G2"/>
    <mergeCell ref="B3:B4"/>
    <mergeCell ref="C3:C4"/>
    <mergeCell ref="D3:D4"/>
    <mergeCell ref="E3:E4"/>
    <mergeCell ref="F3:G3"/>
  </mergeCells>
  <pageMargins left="0.7" right="0.7" top="0.75" bottom="0.75" header="0.3" footer="0.3"/>
  <pageSetup scale="3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FY20 Request</vt:lpstr>
    </vt:vector>
  </TitlesOfParts>
  <Company>Henry J Kaiser Family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Wexler</dc:creator>
  <cp:lastModifiedBy>Stephanie Oum</cp:lastModifiedBy>
  <cp:lastPrinted>2019-03-18T19:31:09Z</cp:lastPrinted>
  <dcterms:created xsi:type="dcterms:W3CDTF">2013-07-19T14:54:56Z</dcterms:created>
  <dcterms:modified xsi:type="dcterms:W3CDTF">2019-05-02T16:14:17Z</dcterms:modified>
</cp:coreProperties>
</file>